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PORTADA" sheetId="1" state="visible" r:id="rId1"/>
    <sheet xmlns:r="http://schemas.openxmlformats.org/officeDocument/2006/relationships" name="RESUMEN" sheetId="2" state="visible" r:id="rId2"/>
    <sheet xmlns:r="http://schemas.openxmlformats.org/officeDocument/2006/relationships" name="CAP_01" sheetId="3" state="visible" r:id="rId3"/>
    <sheet xmlns:r="http://schemas.openxmlformats.org/officeDocument/2006/relationships" name="CAP_02" sheetId="4" state="visible" r:id="rId4"/>
    <sheet xmlns:r="http://schemas.openxmlformats.org/officeDocument/2006/relationships" name="CAP_03" sheetId="5" state="visible" r:id="rId5"/>
    <sheet xmlns:r="http://schemas.openxmlformats.org/officeDocument/2006/relationships" name="CAP_04" sheetId="6" state="visible" r:id="rId6"/>
    <sheet xmlns:r="http://schemas.openxmlformats.org/officeDocument/2006/relationships" name="CAP_05" sheetId="7" state="visible" r:id="rId7"/>
    <sheet xmlns:r="http://schemas.openxmlformats.org/officeDocument/2006/relationships" name="CAP_06" sheetId="8" state="visible" r:id="rId8"/>
    <sheet xmlns:r="http://schemas.openxmlformats.org/officeDocument/2006/relationships" name="CAP_07" sheetId="9" state="visible" r:id="rId9"/>
    <sheet xmlns:r="http://schemas.openxmlformats.org/officeDocument/2006/relationships" name="CAP_08" sheetId="10" state="visible" r:id="rId10"/>
    <sheet xmlns:r="http://schemas.openxmlformats.org/officeDocument/2006/relationships" name="CAP_09" sheetId="11" state="visible" r:id="rId11"/>
    <sheet xmlns:r="http://schemas.openxmlformats.org/officeDocument/2006/relationships" name="CAP_10" sheetId="12" state="visible" r:id="rId12"/>
    <sheet xmlns:r="http://schemas.openxmlformats.org/officeDocument/2006/relationships" name="CAP_11" sheetId="13" state="visible" r:id="rId13"/>
    <sheet xmlns:r="http://schemas.openxmlformats.org/officeDocument/2006/relationships" name="CAP_12" sheetId="14" state="visible" r:id="rId14"/>
    <sheet xmlns:r="http://schemas.openxmlformats.org/officeDocument/2006/relationships" name="CAP_13" sheetId="15" state="visible" r:id="rId15"/>
    <sheet xmlns:r="http://schemas.openxmlformats.org/officeDocument/2006/relationships" name="CAP_14" sheetId="16" state="visible" r:id="rId16"/>
    <sheet xmlns:r="http://schemas.openxmlformats.org/officeDocument/2006/relationships" name="CAP_15" sheetId="17" state="visible" r:id="rId17"/>
    <sheet xmlns:r="http://schemas.openxmlformats.org/officeDocument/2006/relationships" name="CAP_16" sheetId="18" state="visible" r:id="rId18"/>
    <sheet xmlns:r="http://schemas.openxmlformats.org/officeDocument/2006/relationships" name="CAP_17" sheetId="19" state="visible" r:id="rId19"/>
    <sheet xmlns:r="http://schemas.openxmlformats.org/officeDocument/2006/relationships" name="CAP_18" sheetId="20" state="visible" r:id="rId20"/>
    <sheet xmlns:r="http://schemas.openxmlformats.org/officeDocument/2006/relationships" name="CAP_19" sheetId="21" state="visible" r:id="rId21"/>
    <sheet xmlns:r="http://schemas.openxmlformats.org/officeDocument/2006/relationships" name="CAP_20" sheetId="22" state="visible" r:id="rId22"/>
    <sheet xmlns:r="http://schemas.openxmlformats.org/officeDocument/2006/relationships" name="CAP_21" sheetId="23" state="visible" r:id="rId23"/>
    <sheet xmlns:r="http://schemas.openxmlformats.org/officeDocument/2006/relationships" name="CAP_22" sheetId="24" state="visible" r:id="rId24"/>
    <sheet xmlns:r="http://schemas.openxmlformats.org/officeDocument/2006/relationships" name="CAP_23" sheetId="25" state="visible" r:id="rId25"/>
    <sheet xmlns:r="http://schemas.openxmlformats.org/officeDocument/2006/relationships" name="CAP_24" sheetId="26" state="visible" r:id="rId26"/>
    <sheet xmlns:r="http://schemas.openxmlformats.org/officeDocument/2006/relationships" name="CAP_25" sheetId="27" state="visible" r:id="rId27"/>
    <sheet xmlns:r="http://schemas.openxmlformats.org/officeDocument/2006/relationships" name="MEDICIONES" sheetId="28" state="visible" r:id="rId28"/>
    <sheet xmlns:r="http://schemas.openxmlformats.org/officeDocument/2006/relationships" name="AUDITORIA_PRECIOS" sheetId="29" state="visible" r:id="rId29"/>
  </sheets>
  <definedNames/>
  <calcPr calcId="124519" calcMode="auto" fullCalcOnLoad="1"/>
</workbook>
</file>

<file path=xl/styles.xml><?xml version="1.0" encoding="utf-8"?>
<styleSheet xmlns="http://schemas.openxmlformats.org/spreadsheetml/2006/main">
  <numFmts count="6">
    <numFmt numFmtId="164" formatCode="#,##0.00&quot; m²&quot;"/>
    <numFmt numFmtId="165" formatCode="#,##0&quot; ud&quot;"/>
    <numFmt numFmtId="166" formatCode="#,##0.00&quot; €&quot;"/>
    <numFmt numFmtId="167" formatCode="#,##0.00&quot; €/m²&quot;"/>
    <numFmt numFmtId="168" formatCode="#,##0.00&quot; €/ud&quot;"/>
    <numFmt numFmtId="169" formatCode="00"/>
  </numFmts>
  <fonts count="12">
    <font>
      <name val="Calibri"/>
      <family val="2"/>
      <color theme="1"/>
      <sz val="11"/>
      <scheme val="minor"/>
    </font>
    <font>
      <name val="Calibri"/>
      <b val="1"/>
      <color rgb="001F3864"/>
      <sz val="18"/>
    </font>
    <font>
      <name val="Calibri"/>
      <b val="1"/>
      <color rgb="00FFFFFF"/>
      <sz val="11"/>
    </font>
    <font>
      <name val="Calibri"/>
      <sz val="10"/>
    </font>
    <font>
      <name val="Calibri"/>
      <b val="1"/>
      <color rgb="001F3864"/>
      <sz val="11"/>
    </font>
    <font>
      <name val="Calibri"/>
      <b val="1"/>
      <sz val="10"/>
    </font>
    <font>
      <name val="Calibri"/>
      <b val="1"/>
      <color rgb="00FFFFFF"/>
      <sz val="12"/>
    </font>
    <font>
      <name val="Calibri"/>
      <b val="1"/>
      <color rgb="001F3864"/>
      <sz val="22"/>
    </font>
    <font>
      <name val="Calibri"/>
      <b val="1"/>
      <color rgb="001F3864"/>
      <sz val="14"/>
    </font>
    <font>
      <name val="Calibri"/>
      <b val="1"/>
      <color rgb="001F3864"/>
      <sz val="12"/>
    </font>
    <font>
      <name val="Calibri"/>
      <i val="1"/>
      <color rgb="00595959"/>
      <sz val="9"/>
    </font>
    <font>
      <name val="Calibri"/>
      <i val="1"/>
      <color rgb="00595959"/>
      <sz val="10"/>
    </font>
  </fonts>
  <fills count="7">
    <fill>
      <patternFill/>
    </fill>
    <fill>
      <patternFill patternType="gray125"/>
    </fill>
    <fill>
      <patternFill patternType="solid">
        <fgColor rgb="001F3864"/>
      </patternFill>
    </fill>
    <fill>
      <patternFill patternType="solid">
        <fgColor rgb="00FFF9E6"/>
      </patternFill>
    </fill>
    <fill>
      <patternFill patternType="solid">
        <fgColor rgb="00F2F2F2"/>
      </patternFill>
    </fill>
    <fill>
      <patternFill patternType="solid">
        <fgColor rgb="00DDEBF7"/>
      </patternFill>
    </fill>
    <fill>
      <patternFill patternType="solid">
        <fgColor rgb="00D9E1F2"/>
      </patternFill>
    </fill>
  </fills>
  <borders count="11">
    <border>
      <left/>
      <right/>
      <top/>
      <bottom/>
      <diagonal/>
    </border>
    <border>
      <left style="thin">
        <color rgb="00BFBFBF"/>
      </left>
      <right style="thin">
        <color rgb="00BFBFBF"/>
      </right>
      <top style="thin">
        <color rgb="00BFBFBF"/>
      </top>
      <bottom style="thin">
        <color rgb="00BFBFBF"/>
      </bottom>
    </border>
    <border>
      <left style="thin">
        <color rgb="00BFBFBF"/>
      </left>
      <right style="thin">
        <color rgb="00BFBFBF"/>
      </right>
      <top style="double">
        <color rgb="001F3864"/>
      </top>
      <bottom style="double">
        <color rgb="001F3864"/>
      </bottom>
    </border>
    <border>
      <left/>
      <right/>
      <top style="thin">
        <color rgb="00BFBFBF"/>
      </top>
      <bottom/>
      <diagonal/>
    </border>
    <border>
      <left/>
      <right style="thin">
        <color rgb="00BFBFBF"/>
      </right>
      <top style="thin">
        <color rgb="00BFBFBF"/>
      </top>
      <bottom/>
      <diagonal/>
    </border>
    <border>
      <left/>
      <right style="thin">
        <color rgb="00BFBFBF"/>
      </right>
      <top style="thin">
        <color rgb="00BFBFBF"/>
      </top>
      <bottom style="thin">
        <color rgb="00BFBFBF"/>
      </bottom>
      <diagonal/>
    </border>
    <border>
      <left/>
      <right/>
      <top style="double">
        <color rgb="001F3864"/>
      </top>
      <bottom/>
      <diagonal/>
    </border>
    <border>
      <left/>
      <right style="thin">
        <color rgb="00BFBFBF"/>
      </right>
      <top style="double">
        <color rgb="001F3864"/>
      </top>
      <bottom/>
      <diagonal/>
    </border>
    <border>
      <left/>
      <right style="thin">
        <color rgb="00BFBFBF"/>
      </right>
      <top style="double">
        <color rgb="001F3864"/>
      </top>
      <bottom style="double">
        <color rgb="001F3864"/>
      </bottom>
      <diagonal/>
    </border>
    <border>
      <left/>
      <right/>
      <top style="double">
        <color rgb="001F3864"/>
      </top>
      <bottom style="double">
        <color rgb="001F3864"/>
      </bottom>
      <diagonal/>
    </border>
    <border>
      <left/>
      <right/>
      <top style="thin">
        <color rgb="00BFBFBF"/>
      </top>
      <bottom style="thin">
        <color rgb="00BFBFBF"/>
      </bottom>
      <diagonal/>
    </border>
  </borders>
  <cellStyleXfs count="1">
    <xf numFmtId="0" fontId="0" fillId="0" borderId="0"/>
  </cellStyleXfs>
  <cellXfs count="60">
    <xf numFmtId="0" fontId="0" fillId="0" borderId="0" pivotButton="0" quotePrefix="0" xfId="0"/>
    <xf numFmtId="0" fontId="7" fillId="0" borderId="0" applyAlignment="1" pivotButton="0" quotePrefix="0" xfId="0">
      <alignment horizontal="center" vertical="center" wrapText="1"/>
    </xf>
    <xf numFmtId="0" fontId="8" fillId="0" borderId="0" applyAlignment="1" pivotButton="0" quotePrefix="0" xfId="0">
      <alignment horizontal="center" vertical="center" wrapText="1"/>
    </xf>
    <xf numFmtId="0" fontId="9" fillId="0" borderId="0" pivotButton="0" quotePrefix="0" xfId="0"/>
    <xf numFmtId="0" fontId="5" fillId="5" borderId="1" applyAlignment="1" pivotButton="0" quotePrefix="0" xfId="0">
      <alignment horizontal="left" vertical="center"/>
    </xf>
    <xf numFmtId="0" fontId="3" fillId="3" borderId="1" applyAlignment="1" pivotButton="0" quotePrefix="0" xfId="0">
      <alignment horizontal="left" vertical="center" wrapText="1"/>
    </xf>
    <xf numFmtId="10" fontId="5" fillId="3" borderId="1" applyAlignment="1" pivotButton="0" quotePrefix="0" xfId="0">
      <alignment horizontal="right" vertical="center"/>
    </xf>
    <xf numFmtId="0" fontId="3" fillId="5" borderId="1" applyAlignment="1" pivotButton="0" quotePrefix="0" xfId="0">
      <alignment horizontal="left" vertical="center"/>
    </xf>
    <xf numFmtId="164" fontId="3" fillId="3" borderId="1" applyAlignment="1" pivotButton="0" quotePrefix="0" xfId="0">
      <alignment horizontal="right" vertical="center"/>
    </xf>
    <xf numFmtId="165" fontId="3" fillId="3" borderId="1" applyAlignment="1" pivotButton="0" quotePrefix="0" xfId="0">
      <alignment horizontal="right" vertical="center"/>
    </xf>
    <xf numFmtId="166" fontId="5" fillId="4" borderId="1" applyAlignment="1" pivotButton="0" quotePrefix="0" xfId="0">
      <alignment horizontal="right" vertical="center"/>
    </xf>
    <xf numFmtId="166" fontId="3" fillId="4" borderId="1" applyAlignment="1" pivotButton="0" quotePrefix="0" xfId="0">
      <alignment horizontal="right" vertical="center"/>
    </xf>
    <xf numFmtId="0" fontId="6" fillId="2" borderId="1" applyAlignment="1" pivotButton="0" quotePrefix="0" xfId="0">
      <alignment horizontal="left" vertical="center"/>
    </xf>
    <xf numFmtId="166" fontId="6" fillId="2" borderId="2" applyAlignment="1" pivotButton="0" quotePrefix="0" xfId="0">
      <alignment horizontal="right" vertical="center"/>
    </xf>
    <xf numFmtId="167" fontId="3" fillId="4" borderId="1" applyAlignment="1" pivotButton="0" quotePrefix="0" xfId="0">
      <alignment horizontal="right" vertical="center"/>
    </xf>
    <xf numFmtId="168" fontId="3" fillId="4" borderId="1" applyAlignment="1" pivotButton="0" quotePrefix="0" xfId="0">
      <alignment horizontal="right" vertical="center"/>
    </xf>
    <xf numFmtId="0" fontId="3" fillId="4" borderId="1" applyAlignment="1" pivotButton="0" quotePrefix="0" xfId="0">
      <alignment horizontal="right" vertical="center"/>
    </xf>
    <xf numFmtId="0" fontId="10" fillId="0" borderId="0" applyAlignment="1" pivotButton="0" quotePrefix="0" xfId="0">
      <alignment horizontal="left" vertical="top" wrapText="1"/>
    </xf>
    <xf numFmtId="0" fontId="1" fillId="0" borderId="0" applyAlignment="1" pivotButton="0" quotePrefix="0" xfId="0">
      <alignment horizontal="center" vertical="center" wrapText="1"/>
    </xf>
    <xf numFmtId="0" fontId="2" fillId="2" borderId="1" applyAlignment="1" pivotButton="0" quotePrefix="0" xfId="0">
      <alignment horizontal="center" vertical="center" wrapText="1"/>
    </xf>
    <xf numFmtId="169" fontId="5" fillId="0" borderId="1" applyAlignment="1" pivotButton="0" quotePrefix="0" xfId="0">
      <alignment horizontal="center" vertical="center" wrapText="1"/>
    </xf>
    <xf numFmtId="0" fontId="3" fillId="0" borderId="1" applyAlignment="1" pivotButton="0" quotePrefix="0" xfId="0">
      <alignment horizontal="left" vertical="center" wrapText="1"/>
    </xf>
    <xf numFmtId="4" fontId="3" fillId="4" borderId="1" applyAlignment="1" pivotButton="0" quotePrefix="0" xfId="0">
      <alignment horizontal="right" vertical="center"/>
    </xf>
    <xf numFmtId="169" fontId="5" fillId="5" borderId="1" applyAlignment="1" pivotButton="0" quotePrefix="0" xfId="0">
      <alignment horizontal="center" vertical="center" wrapText="1"/>
    </xf>
    <xf numFmtId="0" fontId="3" fillId="5" borderId="1" applyAlignment="1" pivotButton="0" quotePrefix="0" xfId="0">
      <alignment horizontal="left" vertical="center" wrapText="1"/>
    </xf>
    <xf numFmtId="0" fontId="5" fillId="6" borderId="1" applyAlignment="1" pivotButton="0" quotePrefix="0" xfId="0">
      <alignment horizontal="left" vertical="center" wrapText="1"/>
    </xf>
    <xf numFmtId="0" fontId="0" fillId="6" borderId="1" pivotButton="0" quotePrefix="0" xfId="0"/>
    <xf numFmtId="4" fontId="5" fillId="6" borderId="1" applyAlignment="1" pivotButton="0" quotePrefix="0" xfId="0">
      <alignment horizontal="right" vertical="center"/>
    </xf>
    <xf numFmtId="0" fontId="0" fillId="0" borderId="1" pivotButton="0" quotePrefix="0" xfId="0"/>
    <xf numFmtId="0" fontId="6" fillId="2" borderId="2" applyAlignment="1" pivotButton="0" quotePrefix="0" xfId="0">
      <alignment horizontal="left" vertical="center" wrapText="1"/>
    </xf>
    <xf numFmtId="0" fontId="6" fillId="2" borderId="2" pivotButton="0" quotePrefix="0" xfId="0"/>
    <xf numFmtId="4" fontId="6" fillId="2" borderId="2" applyAlignment="1" pivotButton="0" quotePrefix="0" xfId="0">
      <alignment horizontal="right" vertical="center"/>
    </xf>
    <xf numFmtId="0" fontId="1" fillId="0" borderId="0" applyAlignment="1" pivotButton="0" quotePrefix="0" xfId="0">
      <alignment horizontal="left" vertical="center" wrapText="1"/>
    </xf>
    <xf numFmtId="0" fontId="3" fillId="0" borderId="1" applyAlignment="1" pivotButton="0" quotePrefix="0" xfId="0">
      <alignment horizontal="center" vertical="center" wrapText="1"/>
    </xf>
    <xf numFmtId="4" fontId="3" fillId="3" borderId="1" applyAlignment="1" applyProtection="1" pivotButton="0" quotePrefix="0" xfId="0">
      <alignment horizontal="right" vertical="center"/>
      <protection locked="0" hidden="0"/>
    </xf>
    <xf numFmtId="0" fontId="3" fillId="5" borderId="1" applyAlignment="1" pivotButton="0" quotePrefix="0" xfId="0">
      <alignment horizontal="center" vertical="center" wrapText="1"/>
    </xf>
    <xf numFmtId="0" fontId="4" fillId="6" borderId="2" applyAlignment="1" pivotButton="0" quotePrefix="0" xfId="0">
      <alignment horizontal="center" vertical="center" wrapText="1"/>
    </xf>
    <xf numFmtId="0" fontId="4" fillId="6" borderId="2" pivotButton="0" quotePrefix="0" xfId="0"/>
    <xf numFmtId="4" fontId="4" fillId="6" borderId="2" applyAlignment="1" pivotButton="0" quotePrefix="0" xfId="0">
      <alignment horizontal="right" vertical="center"/>
    </xf>
    <xf numFmtId="0" fontId="9" fillId="6" borderId="1" applyAlignment="1" pivotButton="0" quotePrefix="0" xfId="0">
      <alignment horizontal="left" vertical="center" wrapText="1"/>
    </xf>
    <xf numFmtId="4" fontId="3" fillId="5" borderId="1" applyAlignment="1" pivotButton="0" quotePrefix="0" xfId="0">
      <alignment horizontal="right" vertical="center"/>
    </xf>
    <xf numFmtId="4" fontId="3" fillId="0" borderId="1" applyAlignment="1" pivotButton="0" quotePrefix="0" xfId="0">
      <alignment horizontal="right" vertical="center"/>
    </xf>
    <xf numFmtId="3" fontId="3" fillId="5" borderId="1" applyAlignment="1" pivotButton="0" quotePrefix="0" xfId="0">
      <alignment horizontal="right" vertical="center"/>
    </xf>
    <xf numFmtId="3" fontId="3" fillId="0" borderId="1" applyAlignment="1" pivotButton="0" quotePrefix="0" xfId="0">
      <alignment horizontal="right" vertical="center"/>
    </xf>
    <xf numFmtId="0" fontId="9" fillId="6" borderId="0" applyAlignment="1" pivotButton="0" quotePrefix="0" xfId="0">
      <alignment horizontal="left" vertical="center" wrapText="1"/>
    </xf>
    <xf numFmtId="0" fontId="3" fillId="0" borderId="0" applyAlignment="1" pivotButton="0" quotePrefix="0" xfId="0">
      <alignment horizontal="left" vertical="center" wrapText="1"/>
    </xf>
    <xf numFmtId="0" fontId="11" fillId="0" borderId="0" applyAlignment="1" pivotButton="0" quotePrefix="0" xfId="0">
      <alignment horizontal="left" vertical="top" wrapText="1"/>
    </xf>
    <xf numFmtId="164" fontId="3" fillId="3" borderId="1" applyAlignment="1" pivotButton="0" quotePrefix="0" xfId="0">
      <alignment horizontal="right" vertical="center"/>
    </xf>
    <xf numFmtId="165" fontId="3" fillId="3" borderId="1" applyAlignment="1" pivotButton="0" quotePrefix="0" xfId="0">
      <alignment horizontal="right" vertical="center"/>
    </xf>
    <xf numFmtId="166" fontId="5" fillId="4" borderId="1" applyAlignment="1" pivotButton="0" quotePrefix="0" xfId="0">
      <alignment horizontal="right" vertical="center"/>
    </xf>
    <xf numFmtId="166" fontId="3" fillId="4" borderId="1" applyAlignment="1" pivotButton="0" quotePrefix="0" xfId="0">
      <alignment horizontal="right" vertical="center"/>
    </xf>
    <xf numFmtId="166" fontId="6" fillId="2" borderId="2" applyAlignment="1" pivotButton="0" quotePrefix="0" xfId="0">
      <alignment horizontal="right" vertical="center"/>
    </xf>
    <xf numFmtId="167" fontId="3" fillId="4" borderId="1" applyAlignment="1" pivotButton="0" quotePrefix="0" xfId="0">
      <alignment horizontal="right" vertical="center"/>
    </xf>
    <xf numFmtId="168" fontId="3" fillId="4" borderId="1" applyAlignment="1" pivotButton="0" quotePrefix="0" xfId="0">
      <alignment horizontal="right" vertical="center"/>
    </xf>
    <xf numFmtId="169" fontId="5" fillId="0" borderId="1" applyAlignment="1" pivotButton="0" quotePrefix="0" xfId="0">
      <alignment horizontal="center" vertical="center" wrapText="1"/>
    </xf>
    <xf numFmtId="169" fontId="5" fillId="5" borderId="1" applyAlignment="1" pivotButton="0" quotePrefix="0" xfId="0">
      <alignment horizontal="center" vertical="center" wrapText="1"/>
    </xf>
    <xf numFmtId="0" fontId="0" fillId="0" borderId="5" pivotButton="0" quotePrefix="0" xfId="0"/>
    <xf numFmtId="0" fontId="0" fillId="0" borderId="8" pivotButton="0" quotePrefix="0" xfId="0"/>
    <xf numFmtId="0" fontId="0" fillId="0" borderId="9" pivotButton="0" quotePrefix="0" xfId="0"/>
    <xf numFmtId="0" fontId="0" fillId="0" borderId="1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worksheet" Target="/xl/worksheets/sheet9.xml" Id="rId9"/><Relationship Type="http://schemas.openxmlformats.org/officeDocument/2006/relationships/worksheet" Target="/xl/worksheets/sheet10.xml" Id="rId10"/><Relationship Type="http://schemas.openxmlformats.org/officeDocument/2006/relationships/worksheet" Target="/xl/worksheets/sheet11.xml" Id="rId11"/><Relationship Type="http://schemas.openxmlformats.org/officeDocument/2006/relationships/worksheet" Target="/xl/worksheets/sheet12.xml" Id="rId12"/><Relationship Type="http://schemas.openxmlformats.org/officeDocument/2006/relationships/worksheet" Target="/xl/worksheets/sheet13.xml" Id="rId13"/><Relationship Type="http://schemas.openxmlformats.org/officeDocument/2006/relationships/worksheet" Target="/xl/worksheets/sheet14.xml" Id="rId14"/><Relationship Type="http://schemas.openxmlformats.org/officeDocument/2006/relationships/worksheet" Target="/xl/worksheets/sheet15.xml" Id="rId15"/><Relationship Type="http://schemas.openxmlformats.org/officeDocument/2006/relationships/worksheet" Target="/xl/worksheets/sheet16.xml" Id="rId16"/><Relationship Type="http://schemas.openxmlformats.org/officeDocument/2006/relationships/worksheet" Target="/xl/worksheets/sheet17.xml" Id="rId17"/><Relationship Type="http://schemas.openxmlformats.org/officeDocument/2006/relationships/worksheet" Target="/xl/worksheets/sheet18.xml" Id="rId18"/><Relationship Type="http://schemas.openxmlformats.org/officeDocument/2006/relationships/worksheet" Target="/xl/worksheets/sheet19.xml" Id="rId19"/><Relationship Type="http://schemas.openxmlformats.org/officeDocument/2006/relationships/worksheet" Target="/xl/worksheets/sheet20.xml" Id="rId20"/><Relationship Type="http://schemas.openxmlformats.org/officeDocument/2006/relationships/worksheet" Target="/xl/worksheets/sheet21.xml" Id="rId21"/><Relationship Type="http://schemas.openxmlformats.org/officeDocument/2006/relationships/worksheet" Target="/xl/worksheets/sheet22.xml" Id="rId22"/><Relationship Type="http://schemas.openxmlformats.org/officeDocument/2006/relationships/worksheet" Target="/xl/worksheets/sheet23.xml" Id="rId23"/><Relationship Type="http://schemas.openxmlformats.org/officeDocument/2006/relationships/worksheet" Target="/xl/worksheets/sheet24.xml" Id="rId24"/><Relationship Type="http://schemas.openxmlformats.org/officeDocument/2006/relationships/worksheet" Target="/xl/worksheets/sheet25.xml" Id="rId25"/><Relationship Type="http://schemas.openxmlformats.org/officeDocument/2006/relationships/worksheet" Target="/xl/worksheets/sheet26.xml" Id="rId26"/><Relationship Type="http://schemas.openxmlformats.org/officeDocument/2006/relationships/worksheet" Target="/xl/worksheets/sheet27.xml" Id="rId27"/><Relationship Type="http://schemas.openxmlformats.org/officeDocument/2006/relationships/worksheet" Target="/xl/worksheets/sheet28.xml" Id="rId28"/><Relationship Type="http://schemas.openxmlformats.org/officeDocument/2006/relationships/worksheet" Target="/xl/worksheets/sheet29.xml" Id="rId29"/><Relationship Type="http://schemas.openxmlformats.org/officeDocument/2006/relationships/styles" Target="styles.xml" Id="rId30"/><Relationship Type="http://schemas.openxmlformats.org/officeDocument/2006/relationships/theme" Target="theme/theme1.xml" Id="rId31"/></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C53"/>
  <sheetViews>
    <sheetView showGridLines="0" workbookViewId="0">
      <selection activeCell="A1" sqref="A1"/>
    </sheetView>
  </sheetViews>
  <sheetFormatPr baseColWidth="8" defaultRowHeight="15"/>
  <cols>
    <col width="4" customWidth="1" min="1" max="1"/>
    <col width="38" customWidth="1" min="2" max="2"/>
    <col width="52" customWidth="1" min="3" max="3"/>
    <col width="4" customWidth="1" min="4" max="4"/>
  </cols>
  <sheetData>
    <row r="1"/>
    <row r="2" ht="32" customHeight="1">
      <c r="B2" s="1" t="inlineStr">
        <is>
          <t>PRESUPUESTO DE OBRA</t>
        </is>
      </c>
    </row>
    <row r="3" ht="32" customHeight="1"/>
    <row r="4" ht="22" customHeight="1">
      <c r="B4" s="2" t="inlineStr">
        <is>
          <t>Edificio de Apartamentos Turísticos · Provincia de Cádiz · DOCUMENTO DE EJEMPLO</t>
        </is>
      </c>
    </row>
    <row r="5" ht="22" customHeight="1"/>
    <row r="6" ht="22" customHeight="1">
      <c r="B6" s="3" t="inlineStr">
        <is>
          <t>DATOS DEL PROYECTO (editables)</t>
        </is>
      </c>
    </row>
    <row r="7" ht="22" customHeight="1">
      <c r="B7" s="4" t="inlineStr">
        <is>
          <t>Promotor</t>
        </is>
      </c>
      <c r="C7" s="5" t="inlineStr">
        <is>
          <t>(titular omitido · ejemplo)</t>
        </is>
      </c>
    </row>
    <row r="8" ht="22" customHeight="1">
      <c r="B8" s="4" t="inlineStr">
        <is>
          <t>Emplazamiento</t>
        </is>
      </c>
      <c r="C8" s="5" t="inlineStr">
        <is>
          <t>Provincia de Cádiz</t>
        </is>
      </c>
    </row>
    <row r="9" ht="22" customHeight="1">
      <c r="B9" s="4" t="inlineStr">
        <is>
          <t>Referencia catastral</t>
        </is>
      </c>
      <c r="C9" s="5" t="inlineStr">
        <is>
          <t>(omitida)</t>
        </is>
      </c>
    </row>
    <row r="10" ht="22" customHeight="1">
      <c r="B10" s="4" t="inlineStr">
        <is>
          <t>Técnico redactor</t>
        </is>
      </c>
      <c r="C10" s="5" t="inlineStr">
        <is>
          <t>(omitido)</t>
        </is>
      </c>
    </row>
    <row r="11" ht="22" customHeight="1">
      <c r="B11" s="4" t="inlineStr">
        <is>
          <t>Estudio</t>
        </is>
      </c>
      <c r="C11" s="5" t="inlineStr">
        <is>
          <t>(omitido)</t>
        </is>
      </c>
    </row>
    <row r="12" ht="22" customHeight="1">
      <c r="B12" s="4" t="inlineStr">
        <is>
          <t>Contacto arquitecto</t>
        </is>
      </c>
      <c r="C12" s="5" t="inlineStr">
        <is>
          <t>(omitido)</t>
        </is>
      </c>
    </row>
    <row r="13" ht="22" customHeight="1">
      <c r="B13" s="4" t="inlineStr">
        <is>
          <t>Código interno</t>
        </is>
      </c>
      <c r="C13" s="5" t="inlineStr">
        <is>
          <t>EJEMPLO</t>
        </is>
      </c>
    </row>
    <row r="14" ht="22" customHeight="1">
      <c r="B14" s="4" t="inlineStr">
        <is>
          <t>Fecha proyecto (memoria)</t>
        </is>
      </c>
      <c r="C14" s="5" t="inlineStr">
        <is>
          <t>Mayo 2025 (Documento Reformado) · Planos: Septiembre 2025</t>
        </is>
      </c>
    </row>
    <row r="15" ht="22" customHeight="1">
      <c r="B15" s="4" t="inlineStr">
        <is>
          <t>Fecha emisión presupuesto</t>
        </is>
      </c>
      <c r="C15" s="5" t="inlineStr">
        <is>
          <t>20 de Mayo de 2026</t>
        </is>
      </c>
    </row>
    <row r="16" ht="22" customHeight="1">
      <c r="B16" s="4" t="inlineStr">
        <is>
          <t>Versión</t>
        </is>
      </c>
      <c r="C16" s="5" t="inlineStr">
        <is>
          <t>V1.6</t>
        </is>
      </c>
    </row>
    <row r="17" ht="22" customHeight="1">
      <c r="B17" s="3" t="inlineStr">
        <is>
          <t>PARÁMETROS DEL CÁLCULO (editables)</t>
        </is>
      </c>
    </row>
    <row r="18" ht="22" customHeight="1">
      <c r="B18" s="4" t="inlineStr">
        <is>
          <t>Modificador geográfico (Cádiz +3%)</t>
        </is>
      </c>
      <c r="C18" s="6" t="n">
        <v>1.03</v>
      </c>
    </row>
    <row r="19" ht="22" customHeight="1">
      <c r="B19" s="4" t="inlineStr">
        <is>
          <t>Gastos Generales (% s/PEM)</t>
        </is>
      </c>
      <c r="C19" s="6" t="n">
        <v>0.13</v>
      </c>
    </row>
    <row r="20" ht="22" customHeight="1">
      <c r="B20" s="4" t="inlineStr">
        <is>
          <t>Beneficio Industrial (% s/PEM)</t>
        </is>
      </c>
      <c r="C20" s="6" t="n">
        <v>0.06</v>
      </c>
    </row>
    <row r="21" ht="22" customHeight="1">
      <c r="B21" s="4" t="inlineStr">
        <is>
          <t>IVA aplicable (21% / 10% rehab / 4%)</t>
        </is>
      </c>
      <c r="C21" s="6" t="n">
        <v>0.21</v>
      </c>
    </row>
    <row r="22"/>
    <row r="23" ht="24" customHeight="1">
      <c r="B23" s="3" t="inlineStr">
        <is>
          <t>CUADRO DE SUPERFICIES (editables)</t>
        </is>
      </c>
    </row>
    <row r="24" ht="20" customHeight="1">
      <c r="B24" s="7" t="inlineStr">
        <is>
          <t>Superficie construida total (Sc)</t>
        </is>
      </c>
      <c r="C24" s="47" t="n">
        <v>871.01</v>
      </c>
    </row>
    <row r="25" ht="20" customHeight="1">
      <c r="B25" s="7" t="inlineStr">
        <is>
          <t xml:space="preserve">  Sc cerrada</t>
        </is>
      </c>
      <c r="C25" s="47" t="n">
        <v>767.59</v>
      </c>
    </row>
    <row r="26" ht="20" customHeight="1">
      <c r="B26" s="7" t="inlineStr">
        <is>
          <t xml:space="preserve">  Sc abierta (cubierta no cerrada)</t>
        </is>
      </c>
      <c r="C26" s="47" t="n">
        <v>103.42</v>
      </c>
    </row>
    <row r="27" ht="20" customHeight="1">
      <c r="B27" s="7" t="inlineStr">
        <is>
          <t>Superficie computable (Sc cerrada N0+N1+N2)</t>
        </is>
      </c>
      <c r="C27" s="47" t="n">
        <v>387.81</v>
      </c>
    </row>
    <row r="28" ht="20" customHeight="1">
      <c r="B28" s="7" t="inlineStr">
        <is>
          <t>Superficie parcela según topografía (catastro: 368,00 m²)</t>
        </is>
      </c>
      <c r="C28" s="47" t="n">
        <v>373.19</v>
      </c>
    </row>
    <row r="29" ht="20" customHeight="1">
      <c r="B29" s="7" t="inlineStr">
        <is>
          <t>Nº apartamentos turísticos (categoría 2 llaves)</t>
        </is>
      </c>
      <c r="C29" s="48" t="n">
        <v>9</v>
      </c>
    </row>
    <row r="30" ht="20" customHeight="1">
      <c r="B30" s="7" t="inlineStr">
        <is>
          <t>Nº plazas aparcamiento (semisótano)</t>
        </is>
      </c>
      <c r="C30" s="48" t="n">
        <v>9</v>
      </c>
    </row>
    <row r="31" ht="20" customHeight="1">
      <c r="B31" s="7" t="inlineStr">
        <is>
          <t>Nº trasteros</t>
        </is>
      </c>
      <c r="C31" s="48" t="n">
        <v>9</v>
      </c>
    </row>
    <row r="32"/>
    <row r="33" ht="24" customHeight="1">
      <c r="B33" s="3" t="inlineStr">
        <is>
          <t>RESUMEN ECONÓMICO</t>
        </is>
      </c>
    </row>
    <row r="34" ht="22" customHeight="1">
      <c r="B34" s="4" t="inlineStr">
        <is>
          <t>Presupuesto de Ejecución Material (PEM)</t>
        </is>
      </c>
      <c r="C34" s="49">
        <f>RESUMEN!E30</f>
        <v/>
      </c>
    </row>
    <row r="35" ht="22" customHeight="1">
      <c r="B35" s="7" t="inlineStr">
        <is>
          <t>Gastos Generales (% editable C19)</t>
        </is>
      </c>
      <c r="C35" s="50">
        <f>C34*C19</f>
        <v/>
      </c>
    </row>
    <row r="36" ht="22" customHeight="1">
      <c r="B36" s="7" t="inlineStr">
        <is>
          <t>Beneficio Industrial (% editable C20)</t>
        </is>
      </c>
      <c r="C36" s="50">
        <f>C34*C20</f>
        <v/>
      </c>
    </row>
    <row r="37" ht="22" customHeight="1">
      <c r="B37" s="4" t="inlineStr">
        <is>
          <t>Presupuesto de Ejecución por Contrata (PEC)</t>
        </is>
      </c>
      <c r="C37" s="49">
        <f>C34+C35+C36</f>
        <v/>
      </c>
    </row>
    <row r="38" ht="22" customHeight="1">
      <c r="B38" s="7" t="inlineStr">
        <is>
          <t>IVA (% editable C21)</t>
        </is>
      </c>
      <c r="C38" s="50">
        <f>C37*C21</f>
        <v/>
      </c>
    </row>
    <row r="39" ht="32" customHeight="1">
      <c r="B39" s="12" t="inlineStr">
        <is>
          <t>TOTAL PRESUPUESTO (IVA incluido)</t>
        </is>
      </c>
      <c r="C39" s="51">
        <f>C37+C38</f>
        <v/>
      </c>
    </row>
    <row r="40" ht="10" customHeight="1"/>
    <row r="41" ht="24" customHeight="1">
      <c r="B41" s="3" t="inlineStr">
        <is>
          <t>INDICADORES</t>
        </is>
      </c>
    </row>
    <row r="42" ht="20" customHeight="1">
      <c r="B42" s="7" t="inlineStr">
        <is>
          <t>PEM / m² Sc total (indicador comparable al rango)</t>
        </is>
      </c>
      <c r="C42" s="52">
        <f>C34/C24</f>
        <v/>
      </c>
    </row>
    <row r="43" ht="20" customHeight="1">
      <c r="B43" s="7" t="inlineStr">
        <is>
          <t>PEM / m² Sc computable PGOU</t>
        </is>
      </c>
      <c r="C43" s="52">
        <f>C34/C27</f>
        <v/>
      </c>
    </row>
    <row r="44" ht="20" customHeight="1">
      <c r="B44" s="7" t="inlineStr">
        <is>
          <t>PEM por apartamento</t>
        </is>
      </c>
      <c r="C44" s="53">
        <f>C34/C29</f>
        <v/>
      </c>
    </row>
    <row r="45" ht="20" customHeight="1">
      <c r="B45" s="7" t="inlineStr">
        <is>
          <t>TOTAL por apartamento (IVA incluido)</t>
        </is>
      </c>
      <c r="C45" s="53">
        <f>C39/C29</f>
        <v/>
      </c>
    </row>
    <row r="46" ht="20" customHeight="1">
      <c r="B46" s="7" t="inlineStr">
        <is>
          <t>Rango referencia mercado 2026 (sobre Sc total)</t>
        </is>
      </c>
      <c r="C46" s="16" t="inlineStr">
        <is>
          <t>1.000 – 1.700 €/m² (Andalucía costa)</t>
        </is>
      </c>
    </row>
    <row r="47" ht="10" customHeight="1"/>
    <row r="48" ht="18" customHeight="1">
      <c r="B48" s="17" t="inlineStr">
        <is>
          <t>Presupuesto técnico V1.6. Precios calibrados a mercado 2026 con catálogo profesional + auditoría experta. Cubre la totalidad de la obra civil y las instalaciones del proyecto básico (cap. 01-25). NO incluye: (a) honorarios técnicos de Dirección de Obra, Dirección de Ejecución y Coordinación de Seguridad y Salud; (b) tasa ICIO de Cádiz (~3-4% PEC) y licencia urbanística; (c) mobiliario y electrodomésticos de cocina (decisión del promotor); (d) reposición de acerado público si el ayuntamiento lo exige; (e) estudio geotécnico pendiente (puede afectar al cap. 02 según resultados). Celdas amarillas editables (cantidad, precio mat./MO, % GG/BI/IVA). Celdas grises calculadas con fórmulas vivas — el presupuesto se recalcula automáticamente al modificar cualquier dato editable.</t>
        </is>
      </c>
    </row>
    <row r="49" ht="18" customHeight="1"/>
    <row r="50" ht="18" customHeight="1"/>
    <row r="51" ht="18" customHeight="1"/>
    <row r="52" ht="18" customHeight="1"/>
    <row r="53" ht="18" customHeight="1"/>
  </sheetData>
  <mergeCells count="8">
    <mergeCell ref="B6:C6"/>
    <mergeCell ref="B48:C53"/>
    <mergeCell ref="B2:C3"/>
    <mergeCell ref="B33:C33"/>
    <mergeCell ref="B23:C23"/>
    <mergeCell ref="B17:C17"/>
    <mergeCell ref="B41:C41"/>
    <mergeCell ref="B4:C5"/>
  </mergeCells>
  <pageMargins left="0.75" right="0.75" top="1" bottom="1" header="0.5" footer="0.5"/>
  <headerFooter>
    <oddHeader/>
    <oddFooter>&amp;CEJEMPLO · Motor de Presupuestos · motordepresupuestos.com</oddFooter>
    <evenHeader/>
    <evenFooter/>
    <firstHeader/>
    <firstFooter/>
  </headerFooter>
</worksheet>
</file>

<file path=xl/worksheets/sheet10.xml><?xml version="1.0" encoding="utf-8"?>
<worksheet xmlns="http://schemas.openxmlformats.org/spreadsheetml/2006/main">
  <sheetPr>
    <outlinePr summaryBelow="1" summaryRight="1"/>
    <pageSetUpPr/>
  </sheetPr>
  <dimension ref="A1:H9"/>
  <sheetViews>
    <sheetView showGridLines="0" workbookViewId="0">
      <pane ySplit="3" topLeftCell="A4" activePane="bottomLeft" state="frozen"/>
      <selection pane="bottomLeft" activeCell="A1" sqref="A1"/>
    </sheetView>
  </sheetViews>
  <sheetFormatPr baseColWidth="8" defaultRowHeight="15"/>
  <cols>
    <col width="16" customWidth="1" min="1" max="1"/>
    <col width="70" customWidth="1" min="2" max="2"/>
    <col width="8" customWidth="1" min="3" max="3"/>
    <col width="12" customWidth="1" min="4" max="4"/>
    <col width="12" customWidth="1" min="5" max="5"/>
    <col width="12" customWidth="1" min="6" max="6"/>
    <col width="12" customWidth="1" min="7" max="7"/>
    <col width="14" customWidth="1" min="8" max="8"/>
  </cols>
  <sheetData>
    <row r="1" ht="28" customHeight="1">
      <c r="A1" s="32" t="inlineStr">
        <is>
          <t>CAP.08 · AISLAMIENTOS E IMPERMEABILIZACIONES</t>
        </is>
      </c>
    </row>
    <row r="2" ht="8" customHeight="1"/>
    <row r="3" ht="28" customHeight="1">
      <c r="A3" s="19" t="inlineStr">
        <is>
          <t>CODIGO</t>
        </is>
      </c>
      <c r="B3" s="19" t="inlineStr">
        <is>
          <t>DESCRIPCION</t>
        </is>
      </c>
      <c r="C3" s="19" t="inlineStr">
        <is>
          <t>UD</t>
        </is>
      </c>
      <c r="D3" s="19" t="inlineStr">
        <is>
          <t>CANTIDAD</t>
        </is>
      </c>
      <c r="E3" s="19" t="inlineStr">
        <is>
          <t>P.MAT (€)</t>
        </is>
      </c>
      <c r="F3" s="19" t="inlineStr">
        <is>
          <t>P.MO (€)</t>
        </is>
      </c>
      <c r="G3" s="19" t="inlineStr">
        <is>
          <t>P.TOTAL (€)</t>
        </is>
      </c>
      <c r="H3" s="19" t="inlineStr">
        <is>
          <t>IMPORTE (€)</t>
        </is>
      </c>
    </row>
    <row r="4" ht="65.59999999999999" customHeight="1">
      <c r="A4" s="33" t="inlineStr">
        <is>
          <t>06.005</t>
        </is>
      </c>
      <c r="B4" s="21" t="inlineStr">
        <is>
          <t>Impermeabilización en zonas humedas detrás de alicatados, solados o platos de ducha, mediante capa de mortero, lámina geotextil, lámina impermeabilizante no adherida EPDM, lámina geotextil y capa de mortero de protección. Medida la superficie ejecutada.</t>
        </is>
      </c>
      <c r="C4" s="33" t="inlineStr">
        <is>
          <t>m2</t>
        </is>
      </c>
      <c r="D4" s="34" t="n">
        <v>20.7</v>
      </c>
      <c r="E4" s="34" t="n">
        <v>18.41</v>
      </c>
      <c r="F4" s="34" t="n">
        <v>15.07</v>
      </c>
      <c r="G4" s="22">
        <f>E4+F4</f>
        <v/>
      </c>
      <c r="H4" s="22">
        <f>D4*G4</f>
        <v/>
      </c>
    </row>
    <row r="5" ht="65.59999999999999" customHeight="1">
      <c r="A5" s="35" t="inlineStr">
        <is>
          <t>06.09</t>
        </is>
      </c>
      <c r="B5" s="24" t="inlineStr">
        <is>
          <t>Impermeabilización en ventanas, previo a la instalación de los alféizares y/o revestimientos, mediante aplicación de pintura impermeabilizante de base de resina, incluso pp de jambas laterales de ventanas. Medida la longitud ejecutada.</t>
        </is>
      </c>
      <c r="C5" s="35" t="inlineStr">
        <is>
          <t>m</t>
        </is>
      </c>
      <c r="D5" s="34" t="n">
        <v>20.7</v>
      </c>
      <c r="E5" s="34" t="n">
        <v>9.35</v>
      </c>
      <c r="F5" s="34" t="n">
        <v>7.65</v>
      </c>
      <c r="G5" s="22">
        <f>E5+F5</f>
        <v/>
      </c>
      <c r="H5" s="22">
        <f>D5*G5</f>
        <v/>
      </c>
    </row>
    <row r="6" ht="94.40000000000001" customHeight="1">
      <c r="A6" s="33" t="inlineStr">
        <is>
          <t>07IMPFS001</t>
        </is>
      </c>
      <c r="B6" s="21" t="inlineStr">
        <is>
          <t>Impermeabilización de foso de ascensor constituido por muro de superficie lisa de hormigón, con mortero flexible bicomponente, color gris, compuesto por ligantes hidráulicos y resinas sintéticas, resistencia a presión hidrostática positiva y negativa de 15 bar, aplicado con brocha en dos o más capas, sobre el soporte humedecido, hasta conseguir un espesor mínimo total de 2 mm, incluso ayudas. Medida la superficie ejecutada.</t>
        </is>
      </c>
      <c r="C6" s="33" t="inlineStr">
        <is>
          <t>m2</t>
        </is>
      </c>
      <c r="D6" s="34" t="n">
        <v>11.39</v>
      </c>
      <c r="E6" s="34" t="n">
        <v>24.24</v>
      </c>
      <c r="F6" s="34" t="n">
        <v>19.84</v>
      </c>
      <c r="G6" s="22">
        <f>E6+F6</f>
        <v/>
      </c>
      <c r="H6" s="22">
        <f>D6*G6</f>
        <v/>
      </c>
    </row>
    <row r="7" ht="80" customHeight="1">
      <c r="A7" s="35" t="inlineStr">
        <is>
          <t>09ASS00035</t>
        </is>
      </c>
      <c r="B7" s="24" t="inlineStr">
        <is>
          <t>Aislamiento impacto de suelos con IMPACTODAN de DANOSA o equivalente, con lámina de polietileno espumado de 10 mm de espesor, solapadas 8 cm y desolidarizador perimetral, incluso capa de mortero de cemento CEM II/A-L 32,5 N , M2,5 (1:8) de 3 cm de espesor y p.p. de recrecido encuentros con paramentos corte y colocación; según CTE. Medida la superficie ejecutada.</t>
        </is>
      </c>
      <c r="C7" s="35" t="inlineStr">
        <is>
          <t>m2</t>
        </is>
      </c>
      <c r="D7" s="34" t="n">
        <v>285.8</v>
      </c>
      <c r="E7" s="34" t="n">
        <v>4.82</v>
      </c>
      <c r="F7" s="34" t="n">
        <v>3.94</v>
      </c>
      <c r="G7" s="22">
        <f>E7+F7</f>
        <v/>
      </c>
      <c r="H7" s="22">
        <f>D7*G7</f>
        <v/>
      </c>
    </row>
    <row r="8" ht="8" customHeight="1"/>
    <row r="9" ht="28" customHeight="1">
      <c r="A9" s="36" t="inlineStr">
        <is>
          <t>SUBTOTAL CAP.08</t>
        </is>
      </c>
      <c r="B9" s="58" t="n"/>
      <c r="C9" s="57" t="n"/>
      <c r="D9" s="37" t="n"/>
      <c r="E9" s="38">
        <f>SUMPRODUCT(D4:D7,E4:E7)</f>
        <v/>
      </c>
      <c r="F9" s="38">
        <f>SUMPRODUCT(D4:D7,F4:F7)</f>
        <v/>
      </c>
      <c r="G9" s="37" t="n"/>
      <c r="H9" s="38">
        <f>SUM(H4:H7)</f>
        <v/>
      </c>
    </row>
  </sheetData>
  <sheetProtection selectLockedCells="0" selectUnlockedCells="0" sheet="1" objects="0" insertRows="0" insertHyperlinks="1" autoFilter="1" scenarios="0" formatColumns="0" deleteColumns="0" insertColumns="0" pivotTables="1" deleteRows="0" formatCells="0" formatRows="0" sort="1"/>
  <mergeCells count="2">
    <mergeCell ref="A9:C9"/>
    <mergeCell ref="A1:H1"/>
  </mergeCells>
  <pageMargins left="0.75" right="0.75" top="1" bottom="1" header="0.5" footer="0.5"/>
  <headerFooter>
    <oddHeader/>
    <oddFooter>&amp;CEJEMPLO · Motor de Presupuestos · motordepresupuestos.com</oddFooter>
    <evenHeader/>
    <evenFooter/>
    <firstHeader/>
    <firstFooter/>
  </headerFooter>
</worksheet>
</file>

<file path=xl/worksheets/sheet11.xml><?xml version="1.0" encoding="utf-8"?>
<worksheet xmlns="http://schemas.openxmlformats.org/spreadsheetml/2006/main">
  <sheetPr>
    <outlinePr summaryBelow="1" summaryRight="1"/>
    <pageSetUpPr/>
  </sheetPr>
  <dimension ref="A1:H29"/>
  <sheetViews>
    <sheetView showGridLines="0" workbookViewId="0">
      <pane ySplit="3" topLeftCell="A4" activePane="bottomLeft" state="frozen"/>
      <selection pane="bottomLeft" activeCell="A1" sqref="A1"/>
    </sheetView>
  </sheetViews>
  <sheetFormatPr baseColWidth="8" defaultRowHeight="15"/>
  <cols>
    <col width="16" customWidth="1" min="1" max="1"/>
    <col width="70" customWidth="1" min="2" max="2"/>
    <col width="8" customWidth="1" min="3" max="3"/>
    <col width="12" customWidth="1" min="4" max="4"/>
    <col width="12" customWidth="1" min="5" max="5"/>
    <col width="12" customWidth="1" min="6" max="6"/>
    <col width="12" customWidth="1" min="7" max="7"/>
    <col width="14" customWidth="1" min="8" max="8"/>
  </cols>
  <sheetData>
    <row r="1" ht="28" customHeight="1">
      <c r="A1" s="32" t="inlineStr">
        <is>
          <t>CAP.09 · INSTALACIONES DE ELECTRICIDAD</t>
        </is>
      </c>
    </row>
    <row r="2" ht="8" customHeight="1"/>
    <row r="3" ht="28" customHeight="1">
      <c r="A3" s="19" t="inlineStr">
        <is>
          <t>CODIGO</t>
        </is>
      </c>
      <c r="B3" s="19" t="inlineStr">
        <is>
          <t>DESCRIPCION</t>
        </is>
      </c>
      <c r="C3" s="19" t="inlineStr">
        <is>
          <t>UD</t>
        </is>
      </c>
      <c r="D3" s="19" t="inlineStr">
        <is>
          <t>CANTIDAD</t>
        </is>
      </c>
      <c r="E3" s="19" t="inlineStr">
        <is>
          <t>P.MAT (€)</t>
        </is>
      </c>
      <c r="F3" s="19" t="inlineStr">
        <is>
          <t>P.MO (€)</t>
        </is>
      </c>
      <c r="G3" s="19" t="inlineStr">
        <is>
          <t>P.TOTAL (€)</t>
        </is>
      </c>
      <c r="H3" s="19" t="inlineStr">
        <is>
          <t>IMPORTE (€)</t>
        </is>
      </c>
    </row>
    <row r="4" ht="137.6" customHeight="1">
      <c r="A4" s="33" t="inlineStr">
        <is>
          <t>07III101N</t>
        </is>
      </c>
      <c r="B4" s="21" t="inlineStr">
        <is>
          <t>Luminaria circular fija de techo tipo Downlight, no regulable, de 18 W, alimentación a 220/240 V y 50-60 Hz, de 125 mm de diámetro de empotramiento y 110 mm de altura, con lámpara LED no reemplazable, temperatura de color 3000 K, óptica formada por reflector recubierto con aluminio vaporizado, acabado muy brillante, de alto rendimiento, haz de luz extensivo 66°, aro embellecedor de plástico, acabado termoesmaltado, de color blanco, índice de deslumbramiento unificado menor de 19, índice de reproducción cromática mayor de 80, flujo luminoso 882 lúmenes, grado de protección IP40, con flejes de fijación. Medida la unidad instalada.</t>
        </is>
      </c>
      <c r="C4" s="33" t="inlineStr">
        <is>
          <t>u</t>
        </is>
      </c>
      <c r="D4" s="34" t="n">
        <v>81</v>
      </c>
      <c r="E4" s="34" t="n">
        <v>27.47</v>
      </c>
      <c r="F4" s="34" t="n">
        <v>22.48</v>
      </c>
      <c r="G4" s="22">
        <f>E4+F4</f>
        <v/>
      </c>
      <c r="H4" s="22">
        <f>D4*G4</f>
        <v/>
      </c>
    </row>
    <row r="5" ht="108.8" customHeight="1">
      <c r="A5" s="35" t="inlineStr">
        <is>
          <t>08CPM00001N</t>
        </is>
      </c>
      <c r="B5" s="24" t="inlineStr">
        <is>
          <t>Caja de protección y medida, CPM 2-D2, apta para colocar en su interior un contador trifásico, reloj de cambio de tarifa y tres bases portafusibles, para una intensidad nominal de 63 A, construida con material aislante autoextingible y precintable, con orificios para conductores, conteniendo dos cortacircuitos fusibles de 63 A de intensidad nominal, bornes de conexión, colocada en nicho mural, incluso punto de puesta a tierra, pequeño material, montaje y ayudas de albañilería; construida según R.</t>
        </is>
      </c>
      <c r="C5" s="35" t="inlineStr">
        <is>
          <t>u</t>
        </is>
      </c>
      <c r="D5" s="34" t="n">
        <v>1</v>
      </c>
      <c r="E5" s="34" t="n">
        <v>161.68</v>
      </c>
      <c r="F5" s="34" t="n">
        <v>132.28</v>
      </c>
      <c r="G5" s="22">
        <f>E5+F5</f>
        <v/>
      </c>
      <c r="H5" s="22">
        <f>D5*G5</f>
        <v/>
      </c>
    </row>
    <row r="6" ht="80" customHeight="1">
      <c r="A6" s="33" t="inlineStr">
        <is>
          <t>08CRT001</t>
        </is>
      </c>
      <c r="B6" s="21" t="inlineStr">
        <is>
          <t>Red interior de 3 circuitos monofasicos de zonas comunes de edificio, instalada con cable de cobre de secciones varias según esquema unifilar, empotrados y aislados con tubo de PVC flexible de diámetros varios, incluso p.p. de cajas de derivacion y ayudas de albañilería; construido según REBT. Medida la unidad ejecutada desde el cuadro a la ultima caja de derivacion.</t>
        </is>
      </c>
      <c r="C6" s="33" t="inlineStr">
        <is>
          <t>u</t>
        </is>
      </c>
      <c r="D6" s="34" t="n">
        <v>1</v>
      </c>
      <c r="E6" s="34" t="n">
        <v>1031.03</v>
      </c>
      <c r="F6" s="34" t="n">
        <v>843.5700000000001</v>
      </c>
      <c r="G6" s="22">
        <f>E6+F6</f>
        <v/>
      </c>
      <c r="H6" s="22">
        <f>D6*G6</f>
        <v/>
      </c>
    </row>
    <row r="7" ht="80" customHeight="1">
      <c r="A7" s="35" t="inlineStr">
        <is>
          <t>08EAA00001</t>
        </is>
      </c>
      <c r="B7" s="24" t="inlineStr">
        <is>
          <t>Acometida de electricidad para edificio, desde el punto de toma hasta la caja general de protección, realizada según normas e instrucciones de la compañía suministradora; incluso obras complementarias y auxiliares, y ayudas de albañilería y p.p. de redaccion de trámites de legalizacion y licencias si procede. Medida la unidad ejecutada.</t>
        </is>
      </c>
      <c r="C7" s="35" t="inlineStr">
        <is>
          <t>u</t>
        </is>
      </c>
      <c r="D7" s="34" t="n">
        <v>1</v>
      </c>
      <c r="E7" s="34" t="n">
        <v>307.21</v>
      </c>
      <c r="F7" s="34" t="n">
        <v>251.36</v>
      </c>
      <c r="G7" s="22">
        <f>E7+F7</f>
        <v/>
      </c>
      <c r="H7" s="22">
        <f>D7*G7</f>
        <v/>
      </c>
    </row>
    <row r="8" ht="94.40000000000001" customHeight="1">
      <c r="A8" s="33" t="inlineStr">
        <is>
          <t>08EDD00002</t>
        </is>
      </c>
      <c r="B8" s="21" t="inlineStr">
        <is>
          <t>Derivación individual monofásica instalada con cable de cobre de tres conductores H07V-K de 6 mm2 de sección nominal, empotrada y aislada con tubo de PVC flexible de 29 mm de diámetro, incluso p.p. de cajas de derivación y ayudas de albañilería; construido según REBT y normas de la compañía suministradora. Medida la longitud ejecutada desde la centralización de contadores hasta la caja de protección individual.</t>
        </is>
      </c>
      <c r="C8" s="33" t="inlineStr">
        <is>
          <t>m</t>
        </is>
      </c>
      <c r="D8" s="34" t="n">
        <v>10</v>
      </c>
      <c r="E8" s="34" t="n">
        <v>8.220000000000001</v>
      </c>
      <c r="F8" s="34" t="n">
        <v>6.72</v>
      </c>
      <c r="G8" s="22">
        <f>E8+F8</f>
        <v/>
      </c>
      <c r="H8" s="22">
        <f>D8*G8</f>
        <v/>
      </c>
    </row>
    <row r="9" ht="94.40000000000001" customHeight="1">
      <c r="A9" s="35" t="inlineStr">
        <is>
          <t>08EDD00003</t>
        </is>
      </c>
      <c r="B9" s="24" t="inlineStr">
        <is>
          <t>Derivación individual monofásica instalada con cable de cobre de tres conductores H07V-K(AS) de 10 mm2 de sección nominal, empotrada y aislada con tubo de PVC flexible de 29 mm de diámetro, incluso p.p. de cajas de derivación y ayudas de albañilería; construido según REBT y normas de la compañía suministradora. Medida la longitud ejecutada desde la centralización de contadores hasta la caja de protección individual.</t>
        </is>
      </c>
      <c r="C9" s="35" t="inlineStr">
        <is>
          <t>m</t>
        </is>
      </c>
      <c r="D9" s="34" t="n">
        <v>212</v>
      </c>
      <c r="E9" s="34" t="n">
        <v>10.37</v>
      </c>
      <c r="F9" s="34" t="n">
        <v>8.48</v>
      </c>
      <c r="G9" s="22">
        <f>E9+F9</f>
        <v/>
      </c>
      <c r="H9" s="22">
        <f>D9*G9</f>
        <v/>
      </c>
    </row>
    <row r="10" ht="94.40000000000001" customHeight="1">
      <c r="A10" s="33" t="inlineStr">
        <is>
          <t>08EDD00101</t>
        </is>
      </c>
      <c r="B10" s="21" t="inlineStr">
        <is>
          <t>Derivación individual trifasica instalada con cable de cobre de cinco conductores H07V-K de 6 mm2 de sección nominal, empotrada y aislada con tubo de PVC flexible de 29 mm de diámetro, incluso p.p. de cajas de derivación y ayudas de albañilería; construido según REBT y normas de la compañía suministradora. Medida la longitud ejecutada desde la centralización de contadores hasta la caja de protección individual.</t>
        </is>
      </c>
      <c r="C10" s="33" t="inlineStr">
        <is>
          <t>m</t>
        </is>
      </c>
      <c r="D10" s="34" t="n">
        <v>10</v>
      </c>
      <c r="E10" s="34" t="n">
        <v>13.71</v>
      </c>
      <c r="F10" s="34" t="n">
        <v>11.22</v>
      </c>
      <c r="G10" s="22">
        <f>E10+F10</f>
        <v/>
      </c>
      <c r="H10" s="22">
        <f>D10*G10</f>
        <v/>
      </c>
    </row>
    <row r="11" ht="80" customHeight="1">
      <c r="A11" s="35" t="inlineStr">
        <is>
          <t>08EIM00205</t>
        </is>
      </c>
      <c r="B11" s="24" t="inlineStr">
        <is>
          <t>Red interior de 8 circuitos monofasicos de apartamento, instalada con cable de cobre de secciones varias según esquema unifilar, empotrados y aislados con tubo de PVC flexible de diámetros varios, incluso p.p. de cajas de derivacion y ayudas de albañilería; construido según REBT. Medida la unidad ejecutada desde el cuadro a la ultima caja de derivacion.</t>
        </is>
      </c>
      <c r="C11" s="35" t="inlineStr">
        <is>
          <t>u</t>
        </is>
      </c>
      <c r="D11" s="34" t="n">
        <v>9</v>
      </c>
      <c r="E11" s="34" t="n">
        <v>702.46</v>
      </c>
      <c r="F11" s="34" t="n">
        <v>574.74</v>
      </c>
      <c r="G11" s="22">
        <f>E11+F11</f>
        <v/>
      </c>
      <c r="H11" s="22">
        <f>D11*G11</f>
        <v/>
      </c>
    </row>
    <row r="12" ht="80" customHeight="1">
      <c r="A12" s="33" t="inlineStr">
        <is>
          <t>08ELL00001</t>
        </is>
      </c>
      <c r="B12" s="21" t="inlineStr">
        <is>
          <t>Punto de luz sencillo, con mecanismo modelo SIMON 27 o equivalente, instalado con cable de cobre H07V-K de 1,5 mm2 de sección nominal, empotrado y aislado con tubo de PVC flexible de 13 mm de diámetro, incluso mecanismos de primera calidad empotrados y p.p. de cajas de derivación y ayudas de albañilería; construido según REBT. Medida la cantidad ejecutada.</t>
        </is>
      </c>
      <c r="C12" s="33" t="inlineStr">
        <is>
          <t>u</t>
        </is>
      </c>
      <c r="D12" s="34" t="n">
        <v>40</v>
      </c>
      <c r="E12" s="34" t="n">
        <v>18.41</v>
      </c>
      <c r="F12" s="34" t="n">
        <v>15.07</v>
      </c>
      <c r="G12" s="22">
        <f>E12+F12</f>
        <v/>
      </c>
      <c r="H12" s="22">
        <f>D12*G12</f>
        <v/>
      </c>
    </row>
    <row r="13" ht="80" customHeight="1">
      <c r="A13" s="35" t="inlineStr">
        <is>
          <t>08ELL00002</t>
        </is>
      </c>
      <c r="B13" s="24" t="inlineStr">
        <is>
          <t>Punto de luz conmutado, con mecanismo modelo SIMON 27 o equivalente, instalado con cable de cobre H07V-K de 1,5 mm2 de sección nominal, empotrado y aislado con tubo de PVC flexible de 13 mm de diámetro, incluso mecanismos de primera calidad empotrados y p.p. de cajas de derivación y ayudas de albañilería; construido según REBT. Medida la cantidad ejecutada.</t>
        </is>
      </c>
      <c r="C13" s="35" t="inlineStr">
        <is>
          <t>u</t>
        </is>
      </c>
      <c r="D13" s="34" t="n">
        <v>9</v>
      </c>
      <c r="E13" s="34" t="n">
        <v>23.96</v>
      </c>
      <c r="F13" s="34" t="n">
        <v>19.61</v>
      </c>
      <c r="G13" s="22">
        <f>E13+F13</f>
        <v/>
      </c>
      <c r="H13" s="22">
        <f>D13*G13</f>
        <v/>
      </c>
    </row>
    <row r="14" ht="80" customHeight="1">
      <c r="A14" s="33" t="inlineStr">
        <is>
          <t>08ELL00005</t>
        </is>
      </c>
      <c r="B14" s="21" t="inlineStr">
        <is>
          <t>Punto de luz de cruce, con mecanismo modelo SIMON 27 o equivalente, instalado con cable de cobre H07V-K de 1,5 mm2 de sección nominal, empotrado y aislado con tubo de PVC flexible de 13 mm de diámetro, incluso mecanismos de primera calidad empotrados y p.p. de cajas de derivación y ayudas de albañilería; construido según REBT. Medida la cantidad ejecutada.</t>
        </is>
      </c>
      <c r="C14" s="33" t="inlineStr">
        <is>
          <t>u</t>
        </is>
      </c>
      <c r="D14" s="34" t="n">
        <v>9</v>
      </c>
      <c r="E14" s="34" t="n">
        <v>33.08</v>
      </c>
      <c r="F14" s="34" t="n">
        <v>27.07</v>
      </c>
      <c r="G14" s="22">
        <f>E14+F14</f>
        <v/>
      </c>
      <c r="H14" s="22">
        <f>D14*G14</f>
        <v/>
      </c>
    </row>
    <row r="15" ht="80" customHeight="1">
      <c r="A15" s="35" t="inlineStr">
        <is>
          <t>08ELL00009</t>
        </is>
      </c>
      <c r="B15" s="24" t="inlineStr">
        <is>
          <t>Punto de luz multiple, con mecanismo modelo SIMON 27 o equivalente, instalado con cable de cobre H07V-K de 1,5 mm2 de sección nominal, empotrado y aislado con tubo de PVC flexible de 13 mm de diámetro, incluso mecanismos de primera calidad empotrados y p.p. de cajas de derivación y ayudas de albañilería; construido según REBT. Medida la cantidad ejecutada.</t>
        </is>
      </c>
      <c r="C15" s="35" t="inlineStr">
        <is>
          <t>u</t>
        </is>
      </c>
      <c r="D15" s="34" t="n">
        <v>4</v>
      </c>
      <c r="E15" s="34" t="n">
        <v>21.81</v>
      </c>
      <c r="F15" s="34" t="n">
        <v>17.85</v>
      </c>
      <c r="G15" s="22">
        <f>E15+F15</f>
        <v/>
      </c>
      <c r="H15" s="22">
        <f>D15*G15</f>
        <v/>
      </c>
    </row>
    <row r="16" ht="94.40000000000001" customHeight="1">
      <c r="A16" s="33" t="inlineStr">
        <is>
          <t>08ERR00004</t>
        </is>
      </c>
      <c r="B16" s="21" t="inlineStr">
        <is>
          <t>Línea general de alimentación, instalada con cable de cobre de cuatro conductores RZ1-K(AS) de 25 mm2 y uno H07V-K(AS) de 16 mm2, de sección nominal en fases, empotrada y aislada bajo tubo de PVC de 80 mm de diámetro, incluso p.p. de pequeño material y ayudas de albañilería; construida según REBT y normas de la compañía suministradora. Medida la longitud ejecutada desde la caja general de protección hasta la centralización de contadores.</t>
        </is>
      </c>
      <c r="C16" s="33" t="inlineStr">
        <is>
          <t>m</t>
        </is>
      </c>
      <c r="D16" s="34" t="n">
        <v>6</v>
      </c>
      <c r="E16" s="34" t="n">
        <v>21.81</v>
      </c>
      <c r="F16" s="34" t="n">
        <v>17.85</v>
      </c>
      <c r="G16" s="22">
        <f>E16+F16</f>
        <v/>
      </c>
      <c r="H16" s="22">
        <f>D16*G16</f>
        <v/>
      </c>
    </row>
    <row r="17" ht="80" customHeight="1">
      <c r="A17" s="35" t="inlineStr">
        <is>
          <t>08ETT00003</t>
        </is>
      </c>
      <c r="B17" s="24" t="inlineStr">
        <is>
          <t>Toma de corriente empotrada de 16 A con puesta a tierra, con mecanismo modelo SIMON 27 o equivalente, instalada con cable de cobre H07V-K de 2,5 mm2 de sección nominal, empotrado y aislado bajo tubo de PVC flexible de 13 mm de diámetro, incluso mecanismo de primera calidad y p.p. de cajas de derivación y ayudas de albañilería; construido REBT. Medida la cantidad ejecutada.</t>
        </is>
      </c>
      <c r="C17" s="35" t="inlineStr">
        <is>
          <t>u</t>
        </is>
      </c>
      <c r="D17" s="34" t="n">
        <v>56</v>
      </c>
      <c r="E17" s="34" t="n">
        <v>18.18</v>
      </c>
      <c r="F17" s="34" t="n">
        <v>14.88</v>
      </c>
      <c r="G17" s="22">
        <f>E17+F17</f>
        <v/>
      </c>
      <c r="H17" s="22">
        <f>D17*G17</f>
        <v/>
      </c>
    </row>
    <row r="18" ht="80" customHeight="1">
      <c r="A18" s="33" t="inlineStr">
        <is>
          <t>08ETT00006</t>
        </is>
      </c>
      <c r="B18" s="21" t="inlineStr">
        <is>
          <t>Toma de corriente empotrada de 25 A con puesta a tierra, con mecanismo modelo SIMON 27 o equivalente, instalada con cable de cobre H07V-K de 6 mm2 de sección nominal, empotrado y aislado bajo tubo de PVC flexible de 23 mm de diámetro, incluso mecanismos de primera calidad y p.p. de cajas de derivación y ayudas de albañilería; construido según REBT. Medida la cantidad ejecutada.</t>
        </is>
      </c>
      <c r="C18" s="33" t="inlineStr">
        <is>
          <t>u</t>
        </is>
      </c>
      <c r="D18" s="34" t="n">
        <v>9</v>
      </c>
      <c r="E18" s="34" t="n">
        <v>27.36</v>
      </c>
      <c r="F18" s="34" t="n">
        <v>22.39</v>
      </c>
      <c r="G18" s="22">
        <f>E18+F18</f>
        <v/>
      </c>
      <c r="H18" s="22">
        <f>D18*G18</f>
        <v/>
      </c>
    </row>
    <row r="19" ht="65.59999999999999" customHeight="1">
      <c r="A19" s="35" t="inlineStr">
        <is>
          <t>08EWW00001</t>
        </is>
      </c>
      <c r="B19" s="24" t="inlineStr">
        <is>
          <t>Punto de timbre con cable de cobre H07V-K de 1,5 mm2 de sección nominal, aislado con tubo de PVC flexible de 13mm de diámetro, incluso zumbador y mecanismo pulsador de primera calidad, p.p. de cajas de derivación y ayudas de albañilería; construido según REBT. Medida la cantidad ejecutada.</t>
        </is>
      </c>
      <c r="C19" s="35" t="inlineStr">
        <is>
          <t>u</t>
        </is>
      </c>
      <c r="D19" s="34" t="n">
        <v>9</v>
      </c>
      <c r="E19" s="34" t="n">
        <v>18.41</v>
      </c>
      <c r="F19" s="34" t="n">
        <v>15.07</v>
      </c>
      <c r="G19" s="22">
        <f>E19+F19</f>
        <v/>
      </c>
      <c r="H19" s="22">
        <f>D19*G19</f>
        <v/>
      </c>
    </row>
    <row r="20" ht="80" customHeight="1">
      <c r="A20" s="33" t="inlineStr">
        <is>
          <t>08EWW00035</t>
        </is>
      </c>
      <c r="B20" s="21" t="inlineStr">
        <is>
          <t>Armario para cuadro de mando y distribución, para 9 elementos, construido en plástico, para montaje superficial con aparellaje, con mecansimos IGA II 40 A, 2 ID II 40 A, PIA II 32 A, PIA II 25A, 5 PIA II 16 A Y PIA II 10A, incluso ayudas de albañilería y conexiones, construido según REBT. Medida la unidad instalada.</t>
        </is>
      </c>
      <c r="C20" s="33" t="inlineStr">
        <is>
          <t>u</t>
        </is>
      </c>
      <c r="D20" s="34" t="n">
        <v>12</v>
      </c>
      <c r="E20" s="34" t="n">
        <v>43.34</v>
      </c>
      <c r="F20" s="34" t="n">
        <v>35.46</v>
      </c>
      <c r="G20" s="22">
        <f>E20+F20</f>
        <v/>
      </c>
      <c r="H20" s="22">
        <f>D20*G20</f>
        <v/>
      </c>
    </row>
    <row r="21" ht="123.2" customHeight="1">
      <c r="A21" s="35" t="inlineStr">
        <is>
          <t>08EWW00200</t>
        </is>
      </c>
      <c r="B21" s="24" t="inlineStr">
        <is>
          <t>Armario para cuadro de mando y distribución, hasta 48 elementos, estructura metálica, para empotrar, de dimensiones aproximadas 600x350mm, IP43, formado por armario, soportes, aparamenta, barras, repartidores, circulaciones, acabados y revestimientos, con mecanismos generales IGA IV 125 A, IP SOBRETENSIONES, 8 PIA II 25A y PIA IV 32A, y mecanismos de zonas comunes ID II 25A, PIA II 16 A, PIA IV 20A, PIA II 16 A y 2 PIA II 10 A, incluso ayudas de albañilería y conexión, construido según normas UNE, REBT e instrucciones del fabricante. Medida la cantidad ejecutada.</t>
        </is>
      </c>
      <c r="C21" s="35" t="inlineStr">
        <is>
          <t>u</t>
        </is>
      </c>
      <c r="D21" s="34" t="n">
        <v>1</v>
      </c>
      <c r="E21" s="34" t="n">
        <v>233.68</v>
      </c>
      <c r="F21" s="34" t="n">
        <v>191.2</v>
      </c>
      <c r="G21" s="22">
        <f>E21+F21</f>
        <v/>
      </c>
      <c r="H21" s="22">
        <f>D21*G21</f>
        <v/>
      </c>
    </row>
    <row r="22" ht="80" customHeight="1">
      <c r="A22" s="33" t="inlineStr">
        <is>
          <t>08TC002</t>
        </is>
      </c>
      <c r="B22" s="21" t="inlineStr">
        <is>
          <t>Toma de corriente doble empotrada de 16 A con puesta a tierra, con mecanismo modelo SIMON 27 o equivalente, instalada con cable de cobre H07V-K de 2,5 mm2 de sección nominal, empotrado y aislado bajo tubo de PVC flexible de 13 mm de diámetro, incluso mecanismo de primera calidad y p.p. de cajas de derivación y ayudas de albañilería; construido REBT. Medida la cantidad ejecutada.</t>
        </is>
      </c>
      <c r="C22" s="33" t="inlineStr">
        <is>
          <t>u</t>
        </is>
      </c>
      <c r="D22" s="34" t="n">
        <v>45</v>
      </c>
      <c r="E22" s="34" t="n">
        <v>21.81</v>
      </c>
      <c r="F22" s="34" t="n">
        <v>17.85</v>
      </c>
      <c r="G22" s="22">
        <f>E22+F22</f>
        <v/>
      </c>
      <c r="H22" s="22">
        <f>D22*G22</f>
        <v/>
      </c>
    </row>
    <row r="23" ht="80" customHeight="1">
      <c r="A23" s="35" t="inlineStr">
        <is>
          <t>08TC003</t>
        </is>
      </c>
      <c r="B23" s="24" t="inlineStr">
        <is>
          <t>Toma de corriente triple empotrada de 16 A con puesta a tierra, con mecanismo modelo SIMON 27 o equivalente, instalada con cable de cobre H07V-K de 2,5 mm2 de sección nominal, empotrado y aislado bajo tubo de PVC flexible de 13 mm de diámetro, incluso mecanismo de primera calidad y p.p. de cajas de derivación y ayudas de albañilería; construido REBT. Medida la cantidad ejecutada.</t>
        </is>
      </c>
      <c r="C23" s="35" t="inlineStr">
        <is>
          <t>u</t>
        </is>
      </c>
      <c r="D23" s="34" t="n">
        <v>9</v>
      </c>
      <c r="E23" s="34" t="n">
        <v>25.61</v>
      </c>
      <c r="F23" s="34" t="n">
        <v>20.95</v>
      </c>
      <c r="G23" s="22">
        <f>E23+F23</f>
        <v/>
      </c>
      <c r="H23" s="22">
        <f>D23*G23</f>
        <v/>
      </c>
    </row>
    <row r="24" ht="80" customHeight="1">
      <c r="A24" s="33" t="inlineStr">
        <is>
          <t>09LUMZC001</t>
        </is>
      </c>
      <c r="B24" s="21" t="inlineStr">
        <is>
          <t>Downlight led empotrado redondo 18W blanco con sensor de movimiento, de luz fría con 6500K y 1400 lúmenes de intensidad, IP25, diámetro 220 mm, detector de presencia por microondas de 360º con un alcance regulable de 2-10M y regulación desde los 2 a 20000 lux de detección, incluso colocación y conexiones. Medida la unidad instalada.</t>
        </is>
      </c>
      <c r="C24" s="33" t="inlineStr">
        <is>
          <t>u</t>
        </is>
      </c>
      <c r="D24" s="34" t="n">
        <v>30</v>
      </c>
      <c r="E24" s="34" t="n">
        <v>21.81</v>
      </c>
      <c r="F24" s="34" t="n">
        <v>17.85</v>
      </c>
      <c r="G24" s="22">
        <f>E24+F24</f>
        <v/>
      </c>
      <c r="H24" s="22">
        <f>D24*G24</f>
        <v/>
      </c>
    </row>
    <row r="25" ht="65.59999999999999" customHeight="1">
      <c r="A25" s="35" t="inlineStr">
        <is>
          <t>09LUMZC003</t>
        </is>
      </c>
      <c r="B25" s="24" t="inlineStr">
        <is>
          <t>Plafón exterior led circular IP54 Clase II antivandálico, índice de protección IP45, con 150º de apertura, encendido el plafon, de 250 mm de diámetro, 12 w de potencia, de luz fría de 6.400K., incluso colocación y conexiones. Medida la unidad instalada.</t>
        </is>
      </c>
      <c r="C25" s="35" t="inlineStr">
        <is>
          <t>u</t>
        </is>
      </c>
      <c r="D25" s="34" t="n">
        <v>5</v>
      </c>
      <c r="E25" s="34" t="n">
        <v>32.97</v>
      </c>
      <c r="F25" s="34" t="n">
        <v>26.98</v>
      </c>
      <c r="G25" s="22">
        <f>E25+F25</f>
        <v/>
      </c>
      <c r="H25" s="22">
        <f>D25*G25</f>
        <v/>
      </c>
    </row>
    <row r="26" ht="80" customHeight="1">
      <c r="A26" s="33" t="inlineStr">
        <is>
          <t>09lLUMZC002</t>
        </is>
      </c>
      <c r="B26" s="21" t="inlineStr">
        <is>
          <t>Downlight led superficie redondo 18W blanco con sensor de movimiento, de luz fría con 6500K y 1400 lúmenes de intensidad, IP25, diámetro 220 mm, detector de presencia por microondas de 360º con un alcance regulable de 2-10M y regulación desde los 2 a 20000 lux de detección, incluso colocación y conexiones. Medida la unidad instalada.</t>
        </is>
      </c>
      <c r="C26" s="33" t="inlineStr">
        <is>
          <t>u</t>
        </is>
      </c>
      <c r="D26" s="34" t="n">
        <v>18</v>
      </c>
      <c r="E26" s="34" t="n">
        <v>24.07</v>
      </c>
      <c r="F26" s="34" t="n">
        <v>19.7</v>
      </c>
      <c r="G26" s="22">
        <f>E26+F26</f>
        <v/>
      </c>
      <c r="H26" s="22">
        <f>D26*G26</f>
        <v/>
      </c>
    </row>
    <row r="27" ht="108.8" customHeight="1">
      <c r="A27" s="35" t="inlineStr">
        <is>
          <t>E18IDA220</t>
        </is>
      </c>
      <c r="B27" s="24" t="inlineStr">
        <is>
          <t>Aplique de escalera LED de 20 W. Flujo luminoso 1400 lm, en versión 3000 K. Su vida útil es de 40.000 horas. Color blanco y protección IP44. LED integrado. Carcasa y difusor opal de policarbonato. Montaje en superficie. Driver led incluido. Para iluminación interior decorativa, recomendado para distribuidores, espacios transitables y cuartos húmedos. Con marcado CE según Reglamento (UE) 305/201. Instalada, incluyendo replanteo, accesorios de anclaje y conexionado. Medida la unidad instalada.</t>
        </is>
      </c>
      <c r="C27" s="35" t="inlineStr">
        <is>
          <t>u</t>
        </is>
      </c>
      <c r="D27" s="34" t="n">
        <v>17</v>
      </c>
      <c r="E27" s="34" t="n">
        <v>18.41</v>
      </c>
      <c r="F27" s="34" t="n">
        <v>15.07</v>
      </c>
      <c r="G27" s="22">
        <f>E27+F27</f>
        <v/>
      </c>
      <c r="H27" s="22">
        <f>D27*G27</f>
        <v/>
      </c>
    </row>
    <row r="28" ht="8" customHeight="1"/>
    <row r="29" ht="28" customHeight="1">
      <c r="A29" s="36" t="inlineStr">
        <is>
          <t>SUBTOTAL CAP.09</t>
        </is>
      </c>
      <c r="B29" s="58" t="n"/>
      <c r="C29" s="57" t="n"/>
      <c r="D29" s="37" t="n"/>
      <c r="E29" s="38">
        <f>SUMPRODUCT(D4:D27,E4:E27)</f>
        <v/>
      </c>
      <c r="F29" s="38">
        <f>SUMPRODUCT(D4:D27,F4:F27)</f>
        <v/>
      </c>
      <c r="G29" s="37" t="n"/>
      <c r="H29" s="38">
        <f>SUM(H4:H27)</f>
        <v/>
      </c>
    </row>
  </sheetData>
  <sheetProtection selectLockedCells="0" selectUnlockedCells="0" sheet="1" objects="0" insertRows="0" insertHyperlinks="1" autoFilter="1" scenarios="0" formatColumns="0" deleteColumns="0" insertColumns="0" pivotTables="1" deleteRows="0" formatCells="0" formatRows="0" sort="1"/>
  <mergeCells count="2">
    <mergeCell ref="A29:C29"/>
    <mergeCell ref="A1:H1"/>
  </mergeCells>
  <pageMargins left="0.75" right="0.75" top="1" bottom="1" header="0.5" footer="0.5"/>
  <headerFooter>
    <oddHeader/>
    <oddFooter>&amp;CEJEMPLO · Motor de Presupuestos · motordepresupuestos.com</oddFooter>
    <evenHeader/>
    <evenFooter/>
    <firstHeader/>
    <firstFooter/>
  </headerFooter>
</worksheet>
</file>

<file path=xl/worksheets/sheet12.xml><?xml version="1.0" encoding="utf-8"?>
<worksheet xmlns="http://schemas.openxmlformats.org/spreadsheetml/2006/main">
  <sheetPr>
    <outlinePr summaryBelow="1" summaryRight="1"/>
    <pageSetUpPr/>
  </sheetPr>
  <dimension ref="A1:H25"/>
  <sheetViews>
    <sheetView showGridLines="0" workbookViewId="0">
      <pane ySplit="3" topLeftCell="A4" activePane="bottomLeft" state="frozen"/>
      <selection pane="bottomLeft" activeCell="A1" sqref="A1"/>
    </sheetView>
  </sheetViews>
  <sheetFormatPr baseColWidth="8" defaultRowHeight="15"/>
  <cols>
    <col width="16" customWidth="1" min="1" max="1"/>
    <col width="70" customWidth="1" min="2" max="2"/>
    <col width="8" customWidth="1" min="3" max="3"/>
    <col width="12" customWidth="1" min="4" max="4"/>
    <col width="12" customWidth="1" min="5" max="5"/>
    <col width="12" customWidth="1" min="6" max="6"/>
    <col width="12" customWidth="1" min="7" max="7"/>
    <col width="14" customWidth="1" min="8" max="8"/>
  </cols>
  <sheetData>
    <row r="1" ht="28" customHeight="1">
      <c r="A1" s="32" t="inlineStr">
        <is>
          <t>CAP.10 · INSTALACIONES DE FONTANERÍA</t>
        </is>
      </c>
    </row>
    <row r="2" ht="8" customHeight="1"/>
    <row r="3" ht="28" customHeight="1">
      <c r="A3" s="19" t="inlineStr">
        <is>
          <t>CODIGO</t>
        </is>
      </c>
      <c r="B3" s="19" t="inlineStr">
        <is>
          <t>DESCRIPCION</t>
        </is>
      </c>
      <c r="C3" s="19" t="inlineStr">
        <is>
          <t>UD</t>
        </is>
      </c>
      <c r="D3" s="19" t="inlineStr">
        <is>
          <t>CANTIDAD</t>
        </is>
      </c>
      <c r="E3" s="19" t="inlineStr">
        <is>
          <t>P.MAT (€)</t>
        </is>
      </c>
      <c r="F3" s="19" t="inlineStr">
        <is>
          <t>P.MO (€)</t>
        </is>
      </c>
      <c r="G3" s="19" t="inlineStr">
        <is>
          <t>P.TOTAL (€)</t>
        </is>
      </c>
      <c r="H3" s="19" t="inlineStr">
        <is>
          <t>IMPORTE (€)</t>
        </is>
      </c>
    </row>
    <row r="4" ht="94.40000000000001" customHeight="1">
      <c r="A4" s="33" t="inlineStr">
        <is>
          <t>08AF002</t>
        </is>
      </c>
      <c r="B4" s="21" t="inlineStr">
        <is>
          <t>Instalación de red general de fontaneria agua fria y caliente de apartamento, compuesta por un baño, una cocina y equipo aerotérmia, con tuberia de polietileno reticulado PEX-AL-PEX, empotrada o colgada, calorifugadas con coquilla aislante las de agua caliente, incluso p.p. llaves de paso, pequeño material, etc, construido según CTE. Medida la unidad instalada y comprobada, desde llave de paso del apartamento hasta llave de paso de cada habitacion humeda.</t>
        </is>
      </c>
      <c r="C4" s="33" t="inlineStr">
        <is>
          <t>u</t>
        </is>
      </c>
      <c r="D4" s="34" t="n">
        <v>9</v>
      </c>
      <c r="E4" s="34" t="n">
        <v>388.05</v>
      </c>
      <c r="F4" s="34" t="n">
        <v>317.5</v>
      </c>
      <c r="G4" s="22">
        <f>E4+F4</f>
        <v/>
      </c>
      <c r="H4" s="22">
        <f>D4*G4</f>
        <v/>
      </c>
    </row>
    <row r="5" ht="80" customHeight="1">
      <c r="A5" s="35" t="inlineStr">
        <is>
          <t>08FAA90001</t>
        </is>
      </c>
      <c r="B5" s="24" t="inlineStr">
        <is>
          <t>Acometida de aguas realizada en tubo de polietileno de media o alta densidad, de 20 a 32 mm de diámetro exterior, desde el punto de toma hasta la llave de registro, incluso p.p. de piezas especiales, obras complementarias y ayuda de albañilería; construido según CTE y normas de la compañía suministradora. Medida la unidad ejecutada.</t>
        </is>
      </c>
      <c r="C5" s="35" t="inlineStr">
        <is>
          <t>u</t>
        </is>
      </c>
      <c r="D5" s="34" t="n">
        <v>1</v>
      </c>
      <c r="E5" s="34" t="n">
        <v>363.97</v>
      </c>
      <c r="F5" s="34" t="n">
        <v>297.8</v>
      </c>
      <c r="G5" s="22">
        <f>E5+F5</f>
        <v/>
      </c>
      <c r="H5" s="22">
        <f>D5*G5</f>
        <v/>
      </c>
    </row>
    <row r="6" ht="65.59999999999999" customHeight="1">
      <c r="A6" s="33" t="inlineStr">
        <is>
          <t>08FAC00006</t>
        </is>
      </c>
      <c r="B6" s="21" t="inlineStr">
        <is>
          <t>Armario para contador general de agua de 1,3x0,6x0,5 m, incluso llaves de compuerta, grifo de comprobación, manguitos, pasamuros y p.p. de pequeño material, conexiones y ayudas de albañilería; construido según CTE y normas de la compañía suministradora. Medida la unidad instalada.</t>
        </is>
      </c>
      <c r="C6" s="33" t="inlineStr">
        <is>
          <t>u</t>
        </is>
      </c>
      <c r="D6" s="34" t="n">
        <v>1</v>
      </c>
      <c r="E6" s="34" t="n">
        <v>133.35</v>
      </c>
      <c r="F6" s="34" t="n">
        <v>109.11</v>
      </c>
      <c r="G6" s="22">
        <f>E6+F6</f>
        <v/>
      </c>
      <c r="H6" s="22">
        <f>D6*G6</f>
        <v/>
      </c>
    </row>
    <row r="7" ht="80" customHeight="1">
      <c r="A7" s="35" t="inlineStr">
        <is>
          <t>08FDP00002</t>
        </is>
      </c>
      <c r="B7" s="24" t="inlineStr">
        <is>
          <t>Canalización de derivación para desagüe de aire acondicionado, formada por tubo de PVC de 32 mm de diámetro exterior y 2,4 mm de espesor, incluso formación de sifón, conexiones, contratubo, p.p. de uniones, piezas especiales, pequeño material y ayudas de albañilería; según CTE. Medida la longitud ejecutada hasta conexión con redes horizontales o verticales de saneamiento.</t>
        </is>
      </c>
      <c r="C7" s="35" t="inlineStr">
        <is>
          <t>m</t>
        </is>
      </c>
      <c r="D7" s="34" t="n">
        <v>54</v>
      </c>
      <c r="E7" s="34" t="n">
        <v>8.220000000000001</v>
      </c>
      <c r="F7" s="34" t="n">
        <v>6.72</v>
      </c>
      <c r="G7" s="22">
        <f>E7+F7</f>
        <v/>
      </c>
      <c r="H7" s="22">
        <f>D7*G7</f>
        <v/>
      </c>
    </row>
    <row r="8" ht="108.8" customHeight="1">
      <c r="A8" s="33" t="inlineStr">
        <is>
          <t>08FFC00002</t>
        </is>
      </c>
      <c r="B8" s="21" t="inlineStr">
        <is>
          <t>Conjunto de canalizaciones para agua fria y caliente ejecutadas con tuberias de polietileno reticulado PEX-AL-PEX, empotrada o colgada, calorifugadas con coquilla aislante las de agua caliente, según diámetros, ejecutadas en baño con lavabo, inodoro y placa de ducha, incluso p.p. de uniones, piezas especiales, grapas, pequeño material, llaves de paso y ayudas de albañilería; construida según CTE. Medida la unidad ejecutada, red de fontaneria desde llaves de paso de baño.</t>
        </is>
      </c>
      <c r="C8" s="33" t="inlineStr">
        <is>
          <t>u</t>
        </is>
      </c>
      <c r="D8" s="34" t="n">
        <v>9</v>
      </c>
      <c r="E8" s="34" t="n">
        <v>158.62</v>
      </c>
      <c r="F8" s="34" t="n">
        <v>129.78</v>
      </c>
      <c r="G8" s="22">
        <f>E8+F8</f>
        <v/>
      </c>
      <c r="H8" s="22">
        <f>D8*G8</f>
        <v/>
      </c>
    </row>
    <row r="9" ht="108.8" customHeight="1">
      <c r="A9" s="35" t="inlineStr">
        <is>
          <t>08FFC00003</t>
        </is>
      </c>
      <c r="B9" s="24" t="inlineStr">
        <is>
          <t>Conjunto de canalizaciones para agua fria y caliente ejecutadas con tuberias de polietileno reticulado PEX-AL-PEX, empotrada o colgada, calorifugadas con coquilla aislante las de agua caliente, según diámetros, ejecutadas en cocina con fregadero, lavavajillas y lavadora, incluso p.p. de uniones, piezas especiales, grapas, pequeño material, llaves de paso y ayudas de albañilería; construida según CTE. Medida la unidad ejecutada, red de fontaneria desde llaves de paso de cocina.</t>
        </is>
      </c>
      <c r="C9" s="35" t="inlineStr">
        <is>
          <t>u</t>
        </is>
      </c>
      <c r="D9" s="34" t="n">
        <v>9</v>
      </c>
      <c r="E9" s="34" t="n">
        <v>138.79</v>
      </c>
      <c r="F9" s="34" t="n">
        <v>113.56</v>
      </c>
      <c r="G9" s="22">
        <f>E9+F9</f>
        <v/>
      </c>
      <c r="H9" s="22">
        <f>D9*G9</f>
        <v/>
      </c>
    </row>
    <row r="10" ht="94.40000000000001" customHeight="1">
      <c r="A10" s="33" t="inlineStr">
        <is>
          <t>08FFC00005</t>
        </is>
      </c>
      <c r="B10" s="21" t="inlineStr">
        <is>
          <t>Red de canalizaciones para desagües con tuberias de PVC de diferentes diámetros, colgada de forjado. ejecutadas en baño con lavabo, inodoro y placa de ducha, desagües individuales, botes sifonicos, etc., incluso apertura de huecos en forjados, p.p. de uniones, piezas especiales, grapas, pequeño material y ayudas de albañilería; construida según CTE. Medida la unidad ejecutada hasta la red general de saneamiento horizontal o vertical.</t>
        </is>
      </c>
      <c r="C10" s="33" t="inlineStr">
        <is>
          <t>u</t>
        </is>
      </c>
      <c r="D10" s="34" t="n">
        <v>9</v>
      </c>
      <c r="E10" s="34" t="n">
        <v>89.51000000000001</v>
      </c>
      <c r="F10" s="34" t="n">
        <v>73.23</v>
      </c>
      <c r="G10" s="22">
        <f>E10+F10</f>
        <v/>
      </c>
      <c r="H10" s="22">
        <f>D10*G10</f>
        <v/>
      </c>
    </row>
    <row r="11" ht="80" customHeight="1">
      <c r="A11" s="35" t="inlineStr">
        <is>
          <t>08FFP90320</t>
        </is>
      </c>
      <c r="B11" s="24" t="inlineStr">
        <is>
          <t>Canalización multicapa polietileno reticulado PEX-AL-PEX, empotrada o colgada, de 25 mm de diámetro exterior y 2,5 mm de espesor, apto uso alimentario, PN 10 y resistente al agua caliente sanitaria, incluso p.p. de enfundado de protección, piezas especiales, pequeño material y ayudas de albañilería; instalada según CTE. Medida la longitud ejecutada.</t>
        </is>
      </c>
      <c r="C11" s="35" t="inlineStr">
        <is>
          <t>m</t>
        </is>
      </c>
      <c r="D11" s="34" t="n">
        <v>81.90000000000001</v>
      </c>
      <c r="E11" s="34" t="n">
        <v>10.42</v>
      </c>
      <c r="F11" s="34" t="n">
        <v>8.529999999999999</v>
      </c>
      <c r="G11" s="22">
        <f>E11+F11</f>
        <v/>
      </c>
      <c r="H11" s="22">
        <f>D11*G11</f>
        <v/>
      </c>
    </row>
    <row r="12" ht="65.59999999999999" customHeight="1">
      <c r="A12" s="33" t="inlineStr">
        <is>
          <t>08FGL00009</t>
        </is>
      </c>
      <c r="B12" s="21" t="inlineStr">
        <is>
          <t>Equipo de griferia monomando para lavabo, modelo VICTORIA de ROCA, de latón cromado de primera calidad, mezclador con aireador, desagüe automático, enlaces de alimentacion flexibles, y llaves de regulacion, construido según CTE DB HS-4 e instrucciones del fabricante. Medida la unidad instalada.</t>
        </is>
      </c>
      <c r="C12" s="33" t="inlineStr">
        <is>
          <t>u</t>
        </is>
      </c>
      <c r="D12" s="34" t="n">
        <v>9</v>
      </c>
      <c r="E12" s="34" t="n">
        <v>80.73</v>
      </c>
      <c r="F12" s="34" t="n">
        <v>66.05</v>
      </c>
      <c r="G12" s="22">
        <f>E12+F12</f>
        <v/>
      </c>
      <c r="H12" s="22">
        <f>D12*G12</f>
        <v/>
      </c>
    </row>
    <row r="13" ht="51.2" customHeight="1">
      <c r="A13" s="35" t="inlineStr">
        <is>
          <t>08FGW00002</t>
        </is>
      </c>
      <c r="B13" s="24" t="inlineStr">
        <is>
          <t>Equipo de griferia para punto de riego en paramento vertical, formado por llaves, cruceta cromada de primera calidad; construido según NTE/IFF-30 e instrucciones del fabricante. Medida la unidad instalada.</t>
        </is>
      </c>
      <c r="C13" s="35" t="inlineStr">
        <is>
          <t>u</t>
        </is>
      </c>
      <c r="D13" s="34" t="n">
        <v>13</v>
      </c>
      <c r="E13" s="34" t="n">
        <v>35.35</v>
      </c>
      <c r="F13" s="34" t="n">
        <v>28.92</v>
      </c>
      <c r="G13" s="22">
        <f>E13+F13</f>
        <v/>
      </c>
      <c r="H13" s="22">
        <f>D13*G13</f>
        <v/>
      </c>
    </row>
    <row r="14" ht="65.59999999999999" customHeight="1">
      <c r="A14" s="33" t="inlineStr">
        <is>
          <t>08FGW00003</t>
        </is>
      </c>
      <c r="B14" s="21" t="inlineStr">
        <is>
          <t>Equipo de griferia monomando para pileta lavadero, de latón cromado de primera calidad, mezclador con aireador, desagüe automático, enlaces de alimentacion flexibles, y llaves de regulacion, construido según CTE DB HS-4 e instrucciones del fabricante. Medida la unidad instalada.</t>
        </is>
      </c>
      <c r="C14" s="33" t="inlineStr">
        <is>
          <t>u</t>
        </is>
      </c>
      <c r="D14" s="34" t="n">
        <v>1</v>
      </c>
      <c r="E14" s="34" t="n">
        <v>78.45999999999999</v>
      </c>
      <c r="F14" s="34" t="n">
        <v>64.2</v>
      </c>
      <c r="G14" s="22">
        <f>E14+F14</f>
        <v/>
      </c>
      <c r="H14" s="22">
        <f>D14*G14</f>
        <v/>
      </c>
    </row>
    <row r="15" ht="51.2" customHeight="1">
      <c r="A15" s="35" t="inlineStr">
        <is>
          <t>08FGW00005</t>
        </is>
      </c>
      <c r="B15" s="24" t="inlineStr">
        <is>
          <t>Equipo de griferia para lavadora o lavavajillas de laton cromado de calidad media, formado por llave de paso con cruceta cromada; construido según CTE DB HS-4 e instrucciones del fabricante. Medida la unidad instalada.</t>
        </is>
      </c>
      <c r="C15" s="35" t="inlineStr">
        <is>
          <t>u</t>
        </is>
      </c>
      <c r="D15" s="34" t="n">
        <v>18</v>
      </c>
      <c r="E15" s="34" t="n">
        <v>27.47</v>
      </c>
      <c r="F15" s="34" t="n">
        <v>22.48</v>
      </c>
      <c r="G15" s="22">
        <f>E15+F15</f>
        <v/>
      </c>
      <c r="H15" s="22">
        <f>D15*G15</f>
        <v/>
      </c>
    </row>
    <row r="16" ht="65.59999999999999" customHeight="1">
      <c r="A16" s="33" t="inlineStr">
        <is>
          <t>08FSD00002</t>
        </is>
      </c>
      <c r="B16" s="21" t="inlineStr">
        <is>
          <t>Plato de ducha de resina de poliester y cargas minerales, de color blanco, superficie antideslizante, de 1,60 x 0,70 m instalado según CTE DB HS-5, incluso válvula de desagüe, colocación, sellado y ayudas de albañilería. Medida la unidad instalada.</t>
        </is>
      </c>
      <c r="C16" s="33" t="inlineStr">
        <is>
          <t>u</t>
        </is>
      </c>
      <c r="D16" s="34" t="n">
        <v>8</v>
      </c>
      <c r="E16" s="34" t="n">
        <v>161.73</v>
      </c>
      <c r="F16" s="34" t="n">
        <v>132.33</v>
      </c>
      <c r="G16" s="22">
        <f>E16+F16</f>
        <v/>
      </c>
      <c r="H16" s="22">
        <f>D16*G16</f>
        <v/>
      </c>
    </row>
    <row r="17" ht="65.59999999999999" customHeight="1">
      <c r="A17" s="35" t="inlineStr">
        <is>
          <t>08FSD00003N</t>
        </is>
      </c>
      <c r="B17" s="24" t="inlineStr">
        <is>
          <t>Plato de ducha para aseo adaptado, de resina de poliester y cargas minerales, de color blanco, superficie antideslizante, de 1,80 x 1,20 m instalado según CTE DB HS-5, incluso válvula de desagüe, colocación, sellado y ayudas de albañilería. Medida la unidad instalada.</t>
        </is>
      </c>
      <c r="C17" s="35" t="inlineStr">
        <is>
          <t>u</t>
        </is>
      </c>
      <c r="D17" s="34" t="n">
        <v>1</v>
      </c>
      <c r="E17" s="34" t="n">
        <v>197.14</v>
      </c>
      <c r="F17" s="34" t="n">
        <v>161.3</v>
      </c>
      <c r="G17" s="22">
        <f>E17+F17</f>
        <v/>
      </c>
      <c r="H17" s="22">
        <f>D17*G17</f>
        <v/>
      </c>
    </row>
    <row r="18" ht="80" customHeight="1">
      <c r="A18" s="33" t="inlineStr">
        <is>
          <t>08FSI00001</t>
        </is>
      </c>
      <c r="B18" s="21" t="inlineStr">
        <is>
          <t>Inodoro de tanque bajo, modelo VICTORIA de ROCA, de porcelana vitrificada de color blanco, formado por taza con salida vertical, tanque con tapa, juego de mecanismos, tornillos de fijación, asiento y tapa con bajada amortiguada y llave de regulacion, instalado según CTE DB HS-5, incluso colocación, sellado y ayudas de albañilería. Medida la unidad instalada.</t>
        </is>
      </c>
      <c r="C18" s="33" t="inlineStr">
        <is>
          <t>u</t>
        </is>
      </c>
      <c r="D18" s="34" t="n">
        <v>9</v>
      </c>
      <c r="E18" s="34" t="n">
        <v>122.02</v>
      </c>
      <c r="F18" s="34" t="n">
        <v>99.84</v>
      </c>
      <c r="G18" s="22">
        <f>E18+F18</f>
        <v/>
      </c>
      <c r="H18" s="22">
        <f>D18*G18</f>
        <v/>
      </c>
    </row>
    <row r="19" ht="80" customHeight="1">
      <c r="A19" s="35" t="inlineStr">
        <is>
          <t>08FSL00002</t>
        </is>
      </c>
      <c r="B19" s="24" t="inlineStr">
        <is>
          <t>Lavabo de pedestal, modelo VICTORIA de ROCA, de porcelana vitrificada de color blanco formado por lavabo de 0,55 x 0,47 m, pedestal a juego, tornillos de fijación, escuadras de acero inoxidable, rebosadero integral y orificios insinuados para grifería, construido según CTE, e instrucciones del fabricante, incluso colocación, sellado y ayudas de albañilería. Medida la cantidad ejecutada.</t>
        </is>
      </c>
      <c r="C19" s="35" t="inlineStr">
        <is>
          <t>u</t>
        </is>
      </c>
      <c r="D19" s="34" t="n">
        <v>9</v>
      </c>
      <c r="E19" s="34" t="n">
        <v>75.06</v>
      </c>
      <c r="F19" s="34" t="n">
        <v>61.41</v>
      </c>
      <c r="G19" s="22">
        <f>E19+F19</f>
        <v/>
      </c>
      <c r="H19" s="22">
        <f>D19*G19</f>
        <v/>
      </c>
    </row>
    <row r="20" ht="80" customHeight="1">
      <c r="A20" s="33" t="inlineStr">
        <is>
          <t>08FSW00001</t>
        </is>
      </c>
      <c r="B20" s="21" t="inlineStr">
        <is>
          <t>Pileta vertedero de porcelana vitrificada de color blanco formado por pileta de 0,35 x 0,50 m, tornillos de fijación de acero inoxidable, reja cromada y almohadilla de goma y orificios insinuados para grifería, construido según CTE, e instrucciones del fabricante, incluso colocación, sellado y ayudas de albañilería. Medida la cantidad ejecutada.</t>
        </is>
      </c>
      <c r="C20" s="33" t="inlineStr">
        <is>
          <t>u</t>
        </is>
      </c>
      <c r="D20" s="34" t="n">
        <v>1</v>
      </c>
      <c r="E20" s="34" t="n">
        <v>93.7</v>
      </c>
      <c r="F20" s="34" t="n">
        <v>76.66</v>
      </c>
      <c r="G20" s="22">
        <f>E20+F20</f>
        <v/>
      </c>
      <c r="H20" s="22">
        <f>D20*G20</f>
        <v/>
      </c>
    </row>
    <row r="21" ht="94.40000000000001" customHeight="1">
      <c r="A21" s="35" t="inlineStr">
        <is>
          <t>10DESC001</t>
        </is>
      </c>
      <c r="B21" s="24" t="inlineStr">
        <is>
          <t>Red de canalizaciones para desagües con tuberias de PVC de diferentes diámetros, colgada de forjado. ejecutadas en cocina con fregadero, lavavajillas y lavadora, desagües individuales, botes sifonicos, etc., incluso apertura de huecos en forjados, p.p. de uniones, piezas especiales, grapas, pequeño material y ayudas de albañilería; construida según CTE. Medida la unidad ejecutada hasta la red general de saneamiento horizontal o vertical.</t>
        </is>
      </c>
      <c r="C21" s="35" t="inlineStr">
        <is>
          <t>u</t>
        </is>
      </c>
      <c r="D21" s="34" t="n">
        <v>9</v>
      </c>
      <c r="E21" s="34" t="n">
        <v>78.18000000000001</v>
      </c>
      <c r="F21" s="34" t="n">
        <v>63.96</v>
      </c>
      <c r="G21" s="22">
        <f>E21+F21</f>
        <v/>
      </c>
      <c r="H21" s="22">
        <f>D21*G21</f>
        <v/>
      </c>
    </row>
    <row r="22" ht="94.40000000000001" customHeight="1">
      <c r="A22" s="33" t="inlineStr">
        <is>
          <t>10ZZCC001</t>
        </is>
      </c>
      <c r="B22" s="21" t="inlineStr">
        <is>
          <t>Instalación de red general de fontaneria agua fria de zonas comunes, compuesta por tomas en armario contadores, patio, lavadero y cuarto basuras, con tuberia de polietileno reticulado PEX-AL-PEX, empotrada o colgada, incluso p.p. llaves de paso, pequeño material, etc, construido según CTE. Medida la unidad instalada y comprobada, desde llave de paso general hasta llave de paso de cada toma.</t>
        </is>
      </c>
      <c r="C22" s="33" t="inlineStr">
        <is>
          <t>u</t>
        </is>
      </c>
      <c r="D22" s="34" t="n">
        <v>1</v>
      </c>
      <c r="E22" s="34" t="n">
        <v>702.46</v>
      </c>
      <c r="F22" s="34" t="n">
        <v>574.74</v>
      </c>
      <c r="G22" s="22">
        <f>E22+F22</f>
        <v/>
      </c>
      <c r="H22" s="22">
        <f>D22*G22</f>
        <v/>
      </c>
    </row>
    <row r="23" ht="65.59999999999999" customHeight="1">
      <c r="A23" s="35" t="inlineStr">
        <is>
          <t>15DRF001</t>
        </is>
      </c>
      <c r="B23" s="24" t="inlineStr">
        <is>
          <t>Equipo de griferia exterior para ducha, modelo VICTORIA de ROCA, de latón cromado de primera calidad, con crucetas cromadas,uniones, soporte de horquilla, maneral-telefono con flexible de 1.50 m y válvula de desagüe con rejilla; construido según CTE DB HS-4 e instrucciones del fabricante. medida la unidad.</t>
        </is>
      </c>
      <c r="C23" s="35" t="inlineStr">
        <is>
          <t>u</t>
        </is>
      </c>
      <c r="D23" s="34" t="n">
        <v>9</v>
      </c>
      <c r="E23" s="34" t="n">
        <v>95.17</v>
      </c>
      <c r="F23" s="34" t="n">
        <v>77.87</v>
      </c>
      <c r="G23" s="22">
        <f>E23+F23</f>
        <v/>
      </c>
      <c r="H23" s="22">
        <f>D23*G23</f>
        <v/>
      </c>
    </row>
    <row r="24" ht="8" customHeight="1"/>
    <row r="25" ht="28" customHeight="1">
      <c r="A25" s="36" t="inlineStr">
        <is>
          <t>SUBTOTAL CAP.10</t>
        </is>
      </c>
      <c r="B25" s="58" t="n"/>
      <c r="C25" s="57" t="n"/>
      <c r="D25" s="37" t="n"/>
      <c r="E25" s="38">
        <f>SUMPRODUCT(D4:D23,E4:E23)</f>
        <v/>
      </c>
      <c r="F25" s="38">
        <f>SUMPRODUCT(D4:D23,F4:F23)</f>
        <v/>
      </c>
      <c r="G25" s="37" t="n"/>
      <c r="H25" s="38">
        <f>SUM(H4:H23)</f>
        <v/>
      </c>
    </row>
  </sheetData>
  <sheetProtection selectLockedCells="0" selectUnlockedCells="0" sheet="1" objects="0" insertRows="0" insertHyperlinks="1" autoFilter="1" scenarios="0" formatColumns="0" deleteColumns="0" insertColumns="0" pivotTables="1" deleteRows="0" formatCells="0" formatRows="0" sort="1"/>
  <mergeCells count="2">
    <mergeCell ref="A25:C25"/>
    <mergeCell ref="A1:H1"/>
  </mergeCells>
  <pageMargins left="0.75" right="0.75" top="1" bottom="1" header="0.5" footer="0.5"/>
  <headerFooter>
    <oddHeader/>
    <oddFooter>&amp;CEJEMPLO · Motor de Presupuestos · motordepresupuestos.com</oddFooter>
    <evenHeader/>
    <evenFooter/>
    <firstHeader/>
    <firstFooter/>
  </headerFooter>
</worksheet>
</file>

<file path=xl/worksheets/sheet13.xml><?xml version="1.0" encoding="utf-8"?>
<worksheet xmlns="http://schemas.openxmlformats.org/spreadsheetml/2006/main">
  <sheetPr>
    <outlinePr summaryBelow="1" summaryRight="1"/>
    <pageSetUpPr/>
  </sheetPr>
  <dimension ref="A1:H23"/>
  <sheetViews>
    <sheetView showGridLines="0" workbookViewId="0">
      <pane ySplit="3" topLeftCell="A4" activePane="bottomLeft" state="frozen"/>
      <selection pane="bottomLeft" activeCell="A1" sqref="A1"/>
    </sheetView>
  </sheetViews>
  <sheetFormatPr baseColWidth="8" defaultRowHeight="15"/>
  <cols>
    <col width="16" customWidth="1" min="1" max="1"/>
    <col width="70" customWidth="1" min="2" max="2"/>
    <col width="8" customWidth="1" min="3" max="3"/>
    <col width="12" customWidth="1" min="4" max="4"/>
    <col width="12" customWidth="1" min="5" max="5"/>
    <col width="12" customWidth="1" min="6" max="6"/>
    <col width="12" customWidth="1" min="7" max="7"/>
    <col width="14" customWidth="1" min="8" max="8"/>
  </cols>
  <sheetData>
    <row r="1" ht="28" customHeight="1">
      <c r="A1" s="32" t="inlineStr">
        <is>
          <t>CAP.11 · INSTALACIONES DE TELECOMUNICACIONES</t>
        </is>
      </c>
    </row>
    <row r="2" ht="8" customHeight="1"/>
    <row r="3" ht="28" customHeight="1">
      <c r="A3" s="19" t="inlineStr">
        <is>
          <t>CODIGO</t>
        </is>
      </c>
      <c r="B3" s="19" t="inlineStr">
        <is>
          <t>DESCRIPCION</t>
        </is>
      </c>
      <c r="C3" s="19" t="inlineStr">
        <is>
          <t>UD</t>
        </is>
      </c>
      <c r="D3" s="19" t="inlineStr">
        <is>
          <t>CANTIDAD</t>
        </is>
      </c>
      <c r="E3" s="19" t="inlineStr">
        <is>
          <t>P.MAT (€)</t>
        </is>
      </c>
      <c r="F3" s="19" t="inlineStr">
        <is>
          <t>P.MO (€)</t>
        </is>
      </c>
      <c r="G3" s="19" t="inlineStr">
        <is>
          <t>P.TOTAL (€)</t>
        </is>
      </c>
      <c r="H3" s="19" t="inlineStr">
        <is>
          <t>IMPORTE (€)</t>
        </is>
      </c>
    </row>
    <row r="4" ht="65.59999999999999" customHeight="1">
      <c r="A4" s="33" t="inlineStr">
        <is>
          <t>08KFR00001</t>
        </is>
      </c>
      <c r="B4" s="21" t="inlineStr">
        <is>
          <t>Arqueta de entrada para ICT de 0,40x0,40x0,60 m de hormigón prefabricado, incluso excavación, transporte de tierras a vertedero y p.p. de pequeño material y ayudas de albañilería; construida según reglamento de ICT. Medida la cantidad ejecutada.</t>
        </is>
      </c>
      <c r="C4" s="33" t="inlineStr">
        <is>
          <t>u</t>
        </is>
      </c>
      <c r="D4" s="34" t="n">
        <v>1</v>
      </c>
      <c r="E4" s="34" t="n">
        <v>161.45</v>
      </c>
      <c r="F4" s="34" t="n">
        <v>132.1</v>
      </c>
      <c r="G4" s="22">
        <f>E4+F4</f>
        <v/>
      </c>
      <c r="H4" s="22">
        <f>D4*G4</f>
        <v/>
      </c>
    </row>
    <row r="5" ht="65.59999999999999" customHeight="1">
      <c r="A5" s="35" t="inlineStr">
        <is>
          <t>11CUD001</t>
        </is>
      </c>
      <c r="B5" s="24" t="inlineStr">
        <is>
          <t>Armario para cuadro de mando y distribución, para 10 elementos, construido en plástico, para montaje superficial con aparellaje, con ID II 25 A, 2 PIA II 16 A y 1 PIA II 10 A, incluso ayudas de albañilería y conexiones, construido según REBT. Medida la unidad instalada.</t>
        </is>
      </c>
      <c r="C5" s="35" t="inlineStr">
        <is>
          <t>u</t>
        </is>
      </c>
      <c r="D5" s="34" t="n">
        <v>1</v>
      </c>
      <c r="E5" s="34" t="n">
        <v>151.82</v>
      </c>
      <c r="F5" s="34" t="n">
        <v>124.22</v>
      </c>
      <c r="G5" s="22">
        <f>E5+F5</f>
        <v/>
      </c>
      <c r="H5" s="22">
        <f>D5*G5</f>
        <v/>
      </c>
    </row>
    <row r="6" ht="65.59999999999999" customHeight="1">
      <c r="A6" s="33" t="inlineStr">
        <is>
          <t>11RESV01</t>
        </is>
      </c>
      <c r="B6" s="21" t="inlineStr">
        <is>
          <t>Toma de registro vacia realizada con tubo PVC corrugado de M 20/gp5, incluyendo pp de cajas de registro, caja de mecanismo universal con tornillos, toma vacia a definir por la propiedad, instalada. Medida la unidad instalada hasta el armario de registro.</t>
        </is>
      </c>
      <c r="C6" s="33" t="inlineStr">
        <is>
          <t>u</t>
        </is>
      </c>
      <c r="D6" s="34" t="n">
        <v>19</v>
      </c>
      <c r="E6" s="34" t="n">
        <v>10.48</v>
      </c>
      <c r="F6" s="34" t="n">
        <v>8.57</v>
      </c>
      <c r="G6" s="22">
        <f>E6+F6</f>
        <v/>
      </c>
      <c r="H6" s="22">
        <f>D6*G6</f>
        <v/>
      </c>
    </row>
    <row r="7" ht="123.2" customHeight="1">
      <c r="A7" s="35" t="inlineStr">
        <is>
          <t>11TRF001</t>
        </is>
      </c>
      <c r="B7" s="24" t="inlineStr">
        <is>
          <t>Toma RJ-45 fibra óptica realizada con tubo PVC corrugado de M 20/gp5 y Cable dieléctrico para interiores, de 2 fibras ópticas monomodo G657 en tubo central holgado, reacción al fuego clase Dca-s2,d2,a2 según UNE-EN 50575, cabos de aramida como elemento de refuerzo a la tracción y cubierta de material termoplástico ignífugo, libre de halógenos de 4,2 mm de diámetro. Según EN 60794, incluyendo pp de cajas de registro, caja de mecanismo universal con tornillos, toma a definir por la propiedad, instalada. Medida la unidad instalda hasta el armario de registro.</t>
        </is>
      </c>
      <c r="C7" s="35" t="inlineStr">
        <is>
          <t>u</t>
        </is>
      </c>
      <c r="D7" s="34" t="n">
        <v>18</v>
      </c>
      <c r="E7" s="34" t="n">
        <v>18.35</v>
      </c>
      <c r="F7" s="34" t="n">
        <v>15.02</v>
      </c>
      <c r="G7" s="22">
        <f>E7+F7</f>
        <v/>
      </c>
      <c r="H7" s="22">
        <f>D7*G7</f>
        <v/>
      </c>
    </row>
    <row r="8" ht="65.59999999999999" customHeight="1">
      <c r="A8" s="33" t="inlineStr">
        <is>
          <t>11TUBO001</t>
        </is>
      </c>
      <c r="B8" s="21" t="inlineStr">
        <is>
          <t>Canalización formada por 4 tubos de PVC reforzada de doble capa de 63 mm de diámetro, desde arqueta o fachada hasta cuadro interior de telecomunicaciones de edificio, empotrada o colgada, incluso ayudas de albñileria. Medida la longitud ejecutada.</t>
        </is>
      </c>
      <c r="C8" s="33" t="inlineStr">
        <is>
          <t>m</t>
        </is>
      </c>
      <c r="D8" s="34" t="n">
        <v>25</v>
      </c>
      <c r="E8" s="34" t="n">
        <v>10.48</v>
      </c>
      <c r="F8" s="34" t="n">
        <v>8.57</v>
      </c>
      <c r="G8" s="22">
        <f>E8+F8</f>
        <v/>
      </c>
      <c r="H8" s="22">
        <f>D8*G8</f>
        <v/>
      </c>
    </row>
    <row r="9" ht="80" customHeight="1">
      <c r="A9" s="35" t="inlineStr">
        <is>
          <t>E17MSA100</t>
        </is>
      </c>
      <c r="B9" s="24" t="inlineStr">
        <is>
          <t>Toma RJ-45 teléfono realizada con tubo PVC corrugado de M 20/gp5 y cable telefonico de 1 par de 0,5 mm de diám, para instalación de línea telefónica, incluyendo pp de cajas de registro, caja de mecanismo universal con tornillos, toma a definir por la propiedad, instalada. Medida la unidad instalada hasta el armario de registro.</t>
        </is>
      </c>
      <c r="C9" s="35" t="inlineStr">
        <is>
          <t>u</t>
        </is>
      </c>
      <c r="D9" s="34" t="n">
        <v>18</v>
      </c>
      <c r="E9" s="34" t="n">
        <v>16.15</v>
      </c>
      <c r="F9" s="34" t="n">
        <v>13.21</v>
      </c>
      <c r="G9" s="22">
        <f>E9+F9</f>
        <v/>
      </c>
      <c r="H9" s="22">
        <f>D9*G9</f>
        <v/>
      </c>
    </row>
    <row r="10" ht="65.59999999999999" customHeight="1">
      <c r="A10" s="33" t="inlineStr">
        <is>
          <t>E17MSA110</t>
        </is>
      </c>
      <c r="B10" s="21" t="inlineStr">
        <is>
          <t>Toma para TV/SAT realizada con tubo PVC corrugado de M 20/gp5 y cable coaxial de expansión fisica, de atenuación 30 dB/100 m en la banda de F, incluido pp de cajas de registro, caja universal con tornillos, toma TV/SAT a definir por la propiedad, instalada. Medida la unidad instalada hasta equipo de captación.</t>
        </is>
      </c>
      <c r="C10" s="33" t="inlineStr">
        <is>
          <t>u</t>
        </is>
      </c>
      <c r="D10" s="34" t="n">
        <v>18</v>
      </c>
      <c r="E10" s="34" t="n">
        <v>18.41</v>
      </c>
      <c r="F10" s="34" t="n">
        <v>15.07</v>
      </c>
      <c r="G10" s="22">
        <f>E10+F10</f>
        <v/>
      </c>
      <c r="H10" s="22">
        <f>D10*G10</f>
        <v/>
      </c>
    </row>
    <row r="11" ht="80" customHeight="1">
      <c r="A11" s="35" t="inlineStr">
        <is>
          <t>E19PV150</t>
        </is>
      </c>
      <c r="B11" s="24" t="inlineStr">
        <is>
          <t>Instalación de videoportero electrónico Niessen o equivalente, para edificio de 9 apartamentos turísticos, formado por placa exterior y 9 telefonillos electrónicos, sistema digital 3 hilos, secreto de comunicación, llamada y ganancia regulable, confirmación de apertura mediante mensaje de puerta abierta, incluyendo caja de empotrar.</t>
        </is>
      </c>
      <c r="C11" s="35" t="inlineStr">
        <is>
          <t>u</t>
        </is>
      </c>
      <c r="D11" s="34" t="n">
        <v>1</v>
      </c>
      <c r="E11" s="34" t="n">
        <v>706.99</v>
      </c>
      <c r="F11" s="34" t="n">
        <v>578.45</v>
      </c>
      <c r="G11" s="22">
        <f>E11+F11</f>
        <v/>
      </c>
      <c r="H11" s="22">
        <f>D11*G11</f>
        <v/>
      </c>
    </row>
    <row r="12" ht="80" customHeight="1">
      <c r="A12" s="33" t="inlineStr">
        <is>
          <t>E19TCS020</t>
        </is>
      </c>
      <c r="B12" s="21" t="inlineStr">
        <is>
          <t>Equipo de captación de señales de RTV satélite analógica y digital, para el satélite HISPASAT, compuesto por antena parabólica de 1 m. de diámetro tipo OFFSET, con conversor universal LNB de bajo factor de ruido, incluso cable coaxial, conectores y conductor de tierra de 25 mrn2 hasta equipos de cabecera, instalado.</t>
        </is>
      </c>
      <c r="C12" s="33" t="inlineStr">
        <is>
          <t>u</t>
        </is>
      </c>
      <c r="D12" s="34" t="n">
        <v>1</v>
      </c>
      <c r="E12" s="34" t="n">
        <v>388.05</v>
      </c>
      <c r="F12" s="34" t="n">
        <v>317.5</v>
      </c>
      <c r="G12" s="22">
        <f>E12+F12</f>
        <v/>
      </c>
      <c r="H12" s="22">
        <f>D12*G12</f>
        <v/>
      </c>
    </row>
    <row r="13" ht="65.59999999999999" customHeight="1">
      <c r="A13" s="35" t="inlineStr">
        <is>
          <t>E19TCS100</t>
        </is>
      </c>
      <c r="B13" s="24" t="inlineStr">
        <is>
          <t>Base para antena parabólica compuesta por placa metálica de acero S 275JR en perfil plano de 200x200x10 mm. con cuatro patillas de anclaje de redondo corrugado de 12 mm. de diámetro, con una longitud de 25 cm. soldada a un tubo de 70 mm. de diámetro y colocación en forjado de cubierta.</t>
        </is>
      </c>
      <c r="C13" s="35" t="inlineStr">
        <is>
          <t>u</t>
        </is>
      </c>
      <c r="D13" s="34" t="n">
        <v>1</v>
      </c>
      <c r="E13" s="34" t="n">
        <v>80.44</v>
      </c>
      <c r="F13" s="34" t="n">
        <v>65.81999999999999</v>
      </c>
      <c r="G13" s="22">
        <f>E13+F13</f>
        <v/>
      </c>
      <c r="H13" s="22">
        <f>D13*G13</f>
        <v/>
      </c>
    </row>
    <row r="14" ht="80" customHeight="1">
      <c r="A14" s="33" t="inlineStr">
        <is>
          <t>E19TCT010</t>
        </is>
      </c>
      <c r="B14" s="21" t="inlineStr">
        <is>
          <t>Equipo de captación de señales de TV terrenal, analógicas y digitales, radio digital (DAB) y FM formado por antenas para UHF, DAB y FM, con mástil de tubo de acero galvanizado de 3 m., incluido anclajes, cable coaxial y conductor de tierra de 25 mm2 hasta equipos de cabecera y material de sujeción, completamente instalado.</t>
        </is>
      </c>
      <c r="C14" s="33" t="inlineStr">
        <is>
          <t>u</t>
        </is>
      </c>
      <c r="D14" s="34" t="n">
        <v>1</v>
      </c>
      <c r="E14" s="34" t="n">
        <v>240.76</v>
      </c>
      <c r="F14" s="34" t="n">
        <v>196.99</v>
      </c>
      <c r="G14" s="22">
        <f>E14+F14</f>
        <v/>
      </c>
      <c r="H14" s="22">
        <f>D14*G14</f>
        <v/>
      </c>
    </row>
    <row r="15" ht="108.8" customHeight="1">
      <c r="A15" s="35" t="inlineStr">
        <is>
          <t>E19TET010</t>
        </is>
      </c>
      <c r="B15" s="24" t="inlineStr">
        <is>
          <t>Equipo de cabecera preparado para la recepción de señales terrenales analógicas y digitales, formado por 2 canales adyacentes, (monocanales UHF de alta selectividad de 55 dB) y 6 canales no adyacentes, (monocanales UHF de 48 dB), amplificadores DAB (radio digital) y de FM, amplificadores F.I. para la distribución F.I. de señales de satélite, fuente de alimentación, regleta soporte, puentes de interconexión, conectores y resistencias de carga, etc., según esquema de instalación, terminado. Medida la unidad ejecutada.</t>
        </is>
      </c>
      <c r="C15" s="35" t="inlineStr">
        <is>
          <t>u</t>
        </is>
      </c>
      <c r="D15" s="34" t="n">
        <v>1</v>
      </c>
      <c r="E15" s="34" t="n">
        <v>161.45</v>
      </c>
      <c r="F15" s="34" t="n">
        <v>132.1</v>
      </c>
      <c r="G15" s="22">
        <f>E15+F15</f>
        <v/>
      </c>
      <c r="H15" s="22">
        <f>D15*G15</f>
        <v/>
      </c>
    </row>
    <row r="16" ht="80" customHeight="1">
      <c r="A16" s="33" t="inlineStr">
        <is>
          <t>E19TRC200</t>
        </is>
      </c>
      <c r="B16" s="21" t="inlineStr">
        <is>
          <t>Canalización principal, en montaje superficial o empotrada que enlaza el RITU con los registros secundarios de planta, formada por 5 tubos de PVC rígido superficial de 50 mm. de diámetro, de acuerdo a la serie de normas UNE 50086 (&gt; 1250 N, &gt;2 joules), hilo acerado guía para cables y p.p. de curvas y piezas especiales. Instalado. Medida la longitud ejecutada.</t>
        </is>
      </c>
      <c r="C16" s="33" t="inlineStr">
        <is>
          <t>m</t>
        </is>
      </c>
      <c r="D16" s="34" t="n">
        <v>40</v>
      </c>
      <c r="E16" s="34" t="n">
        <v>10.48</v>
      </c>
      <c r="F16" s="34" t="n">
        <v>8.57</v>
      </c>
      <c r="G16" s="22">
        <f>E16+F16</f>
        <v/>
      </c>
      <c r="H16" s="22">
        <f>D16*G16</f>
        <v/>
      </c>
    </row>
    <row r="17" ht="94.40000000000001" customHeight="1">
      <c r="A17" s="35" t="inlineStr">
        <is>
          <t>E19TRC350</t>
        </is>
      </c>
      <c r="B17" s="24" t="inlineStr">
        <is>
          <t>Canalización secundaria en montaje empotrado desde el registro secundario hasta el registro de paso o acceso (tramo comunitario), formada por 4 tubos de 40 mm. de diámetro interior de PVC rígido para empotrar (1 tubo TB +RDSI, 1 tubo TLCA y SAFI, 1 tubo de RTV y 1 tubo de reserva), de acuerdo a la serie de normas UNE 50086 (&gt; 320 N, &gt;2 joules), hilo acerado guía para cables y p.p. de curvas y piezas especiales. Instalado. Medida la longitud ejecutada.</t>
        </is>
      </c>
      <c r="C17" s="35" t="inlineStr">
        <is>
          <t>m</t>
        </is>
      </c>
      <c r="D17" s="34" t="n">
        <v>45</v>
      </c>
      <c r="E17" s="34" t="n">
        <v>7.08</v>
      </c>
      <c r="F17" s="34" t="n">
        <v>5.8</v>
      </c>
      <c r="G17" s="22">
        <f>E17+F17</f>
        <v/>
      </c>
      <c r="H17" s="22">
        <f>D17*G17</f>
        <v/>
      </c>
    </row>
    <row r="18" ht="108.8" customHeight="1">
      <c r="A18" s="33" t="inlineStr">
        <is>
          <t>E19TRC410</t>
        </is>
      </c>
      <c r="B18" s="21" t="inlineStr">
        <is>
          <t>Canalización secundaria en montaje empotrado desde el registro de paso o registro secundario (viviendas unifamiliares o cuando el número de viviendas por planta es inferior a seis) a los registros de terminación de red, formada por 3 tubos de 25 mm. de diámetro interior de PVC rígido para empotrar, (1 tubo TB +RDSI, 1 tubo TLCA y SAFI y 1 tubo de RTV), de acuerdo a la serie de normas UNE 50086 (&gt; 320 N, &gt;2 joules), hilo acerado guía para cables y curvas y piezas especiales. Instalado.</t>
        </is>
      </c>
      <c r="C18" s="33" t="inlineStr">
        <is>
          <t>m.</t>
        </is>
      </c>
      <c r="D18" s="34" t="n">
        <v>45</v>
      </c>
      <c r="E18" s="34" t="n">
        <v>4.82</v>
      </c>
      <c r="F18" s="34" t="n">
        <v>3.94</v>
      </c>
      <c r="G18" s="22">
        <f>E18+F18</f>
        <v/>
      </c>
      <c r="H18" s="22">
        <f>D18*G18</f>
        <v/>
      </c>
    </row>
    <row r="19" ht="94.40000000000001" customHeight="1">
      <c r="A19" s="35" t="inlineStr">
        <is>
          <t>E19TRE140</t>
        </is>
      </c>
      <c r="B19" s="24" t="inlineStr">
        <is>
          <t>Registro secundario para TB+RDSI, TLCA, SAFI y RTV de 55x100x15 cm. formado por armario de empotrar metálico provisto de puerta o tapa dotado de cerradura con llave y con grado de protección IP 3.X y grado de protección mecánica IK-7, con placa de montaje especial, preparada para alojar los puntos de distribución de los diferentes servicios, conexionado y material auxiliar, instalado. Medida la unidad ejecutada e instalada.</t>
        </is>
      </c>
      <c r="C19" s="35" t="inlineStr">
        <is>
          <t>u</t>
        </is>
      </c>
      <c r="D19" s="34" t="n">
        <v>3</v>
      </c>
      <c r="E19" s="34" t="n">
        <v>80.44</v>
      </c>
      <c r="F19" s="34" t="n">
        <v>65.81999999999999</v>
      </c>
      <c r="G19" s="22">
        <f>E19+F19</f>
        <v/>
      </c>
      <c r="H19" s="22">
        <f>D19*G19</f>
        <v/>
      </c>
    </row>
    <row r="20" ht="80" customHeight="1">
      <c r="A20" s="33" t="inlineStr">
        <is>
          <t>E19TRE280</t>
        </is>
      </c>
      <c r="B20" s="21" t="inlineStr">
        <is>
          <t>Registro de terminación de red de 30x50x6 cm. para canalizaciones interiores de usuario de TB+RDSI, TLCA, SAFI y RTV, formado por caja aislante para empotrar, con elementos separadores para cada servicio, con grado de protección IP 33.5 y grado de protección mecánica IK-5, con un espesor mínimo de 2 mm., una base de enchufe de 10/16 A., conexionado y material auxiliar, instalado.</t>
        </is>
      </c>
      <c r="C20" s="33" t="inlineStr">
        <is>
          <t>u</t>
        </is>
      </c>
      <c r="D20" s="34" t="n">
        <v>19</v>
      </c>
      <c r="E20" s="34" t="n">
        <v>21.81</v>
      </c>
      <c r="F20" s="34" t="n">
        <v>17.85</v>
      </c>
      <c r="G20" s="22">
        <f>E20+F20</f>
        <v/>
      </c>
      <c r="H20" s="22">
        <f>D20*G20</f>
        <v/>
      </c>
    </row>
    <row r="21" ht="339.2" customHeight="1">
      <c r="A21" s="35" t="inlineStr">
        <is>
          <t>E19TRR080</t>
        </is>
      </c>
      <c r="B21" s="24" t="inlineStr">
        <is>
          <t>Recinto único de instalación de telecomunicaciones, formado por un armario monobloque de superficie 200x100x50 cm., metálico, con grado de protección IP-55, provisto de puerta dotado de cerradura con llave, con elementos separadores para los distintos usuarios, formado por acometida eléctrica desde el cuadro de servicios generales del inmueble hasta el cuadro de protección, compuesta por línea de cobre de 2x6 + T mm2 bajo tubo de PVC rígido de 32 mm. de diámetro mínimo o canal de sección equivalente, además de 2 canalizaciones de 32 mm. de diámetro desde el cuarto de contadores hasta el espacio reservado para los cuadros de protección de las posibles compañías operadoras de los servicios de telecomunicación, cuadro de protección del recinto, con tapa de 36 módulos dotado de regletero de puesta a tierra; dos bases de enchufe de 16 A. con puesta a tierra; instalación eléctrica para las bases de enchufe desde el cuadro de protección formada por cables de cobre de 2x2,5 + T mm2 de sección bajo tubo corrugado de PVC de 25 mm. de diámetro; punto de luz en techo con portalámparas y bombilla incandescente de 100 W. con un nivel de iluminación 300 lux; punto de alumbrado de emergencia en techo para iluminación no permanente de 30 lm. IP42, carga completa 24 horas; instalación eléctrica desde el cuadro de protección hasta los equipos de iluminación formada por conductor eléctrico de 2x1,5mm2 de sección y aislamiento de 750 V, bajo tubo corrugado de PVC de 20 mm. de diámetro; toma de tierra formada por un cable de cobre de 25 mm2 de sección fijado a la pared y unido a la toma de tierra del edificio, y barra colectora. Instalado, conexionado y con ventilación mecánica. Medida la unidad ejecutada e instalada.</t>
        </is>
      </c>
      <c r="C21" s="35" t="inlineStr">
        <is>
          <t>u</t>
        </is>
      </c>
      <c r="D21" s="34" t="n">
        <v>1</v>
      </c>
      <c r="E21" s="34" t="n">
        <v>478.69</v>
      </c>
      <c r="F21" s="34" t="n">
        <v>391.66</v>
      </c>
      <c r="G21" s="22">
        <f>E21+F21</f>
        <v/>
      </c>
      <c r="H21" s="22">
        <f>D21*G21</f>
        <v/>
      </c>
    </row>
    <row r="22" ht="8" customHeight="1"/>
    <row r="23" ht="28" customHeight="1">
      <c r="A23" s="36" t="inlineStr">
        <is>
          <t>SUBTOTAL CAP.11</t>
        </is>
      </c>
      <c r="B23" s="58" t="n"/>
      <c r="C23" s="57" t="n"/>
      <c r="D23" s="37" t="n"/>
      <c r="E23" s="38">
        <f>SUMPRODUCT(D4:D21,E4:E21)</f>
        <v/>
      </c>
      <c r="F23" s="38">
        <f>SUMPRODUCT(D4:D21,F4:F21)</f>
        <v/>
      </c>
      <c r="G23" s="37" t="n"/>
      <c r="H23" s="38">
        <f>SUM(H4:H21)</f>
        <v/>
      </c>
    </row>
  </sheetData>
  <sheetProtection selectLockedCells="0" selectUnlockedCells="0" sheet="1" objects="0" insertRows="0" insertHyperlinks="1" autoFilter="1" scenarios="0" formatColumns="0" deleteColumns="0" insertColumns="0" pivotTables="1" deleteRows="0" formatCells="0" formatRows="0" sort="1"/>
  <mergeCells count="2">
    <mergeCell ref="A23:C23"/>
    <mergeCell ref="A1:H1"/>
  </mergeCells>
  <pageMargins left="0.75" right="0.75" top="1" bottom="1" header="0.5" footer="0.5"/>
  <headerFooter>
    <oddHeader/>
    <oddFooter>&amp;CEJEMPLO · Motor de Presupuestos · motordepresupuestos.com</oddFooter>
    <evenHeader/>
    <evenFooter/>
    <firstHeader/>
    <firstFooter/>
  </headerFooter>
</worksheet>
</file>

<file path=xl/worksheets/sheet14.xml><?xml version="1.0" encoding="utf-8"?>
<worksheet xmlns="http://schemas.openxmlformats.org/spreadsheetml/2006/main">
  <sheetPr>
    <outlinePr summaryBelow="1" summaryRight="1"/>
    <pageSetUpPr/>
  </sheetPr>
  <dimension ref="A1:H12"/>
  <sheetViews>
    <sheetView showGridLines="0" workbookViewId="0">
      <pane ySplit="3" topLeftCell="A4" activePane="bottomLeft" state="frozen"/>
      <selection pane="bottomLeft" activeCell="A1" sqref="A1"/>
    </sheetView>
  </sheetViews>
  <sheetFormatPr baseColWidth="8" defaultRowHeight="15"/>
  <cols>
    <col width="16" customWidth="1" min="1" max="1"/>
    <col width="70" customWidth="1" min="2" max="2"/>
    <col width="8" customWidth="1" min="3" max="3"/>
    <col width="12" customWidth="1" min="4" max="4"/>
    <col width="12" customWidth="1" min="5" max="5"/>
    <col width="12" customWidth="1" min="6" max="6"/>
    <col width="12" customWidth="1" min="7" max="7"/>
    <col width="14" customWidth="1" min="8" max="8"/>
  </cols>
  <sheetData>
    <row r="1" ht="28" customHeight="1">
      <c r="A1" s="32" t="inlineStr">
        <is>
          <t>CAP.12 · INSTALACIONES DE CLIMATIZACIÓN Y ACS</t>
        </is>
      </c>
    </row>
    <row r="2" ht="8" customHeight="1"/>
    <row r="3" ht="28" customHeight="1">
      <c r="A3" s="19" t="inlineStr">
        <is>
          <t>CODIGO</t>
        </is>
      </c>
      <c r="B3" s="19" t="inlineStr">
        <is>
          <t>DESCRIPCION</t>
        </is>
      </c>
      <c r="C3" s="19" t="inlineStr">
        <is>
          <t>UD</t>
        </is>
      </c>
      <c r="D3" s="19" t="inlineStr">
        <is>
          <t>CANTIDAD</t>
        </is>
      </c>
      <c r="E3" s="19" t="inlineStr">
        <is>
          <t>P.MAT (€)</t>
        </is>
      </c>
      <c r="F3" s="19" t="inlineStr">
        <is>
          <t>P.MO (€)</t>
        </is>
      </c>
      <c r="G3" s="19" t="inlineStr">
        <is>
          <t>P.TOTAL (€)</t>
        </is>
      </c>
      <c r="H3" s="19" t="inlineStr">
        <is>
          <t>IMPORTE (€)</t>
        </is>
      </c>
    </row>
    <row r="4" ht="80" customHeight="1">
      <c r="A4" s="33" t="inlineStr">
        <is>
          <t>08.07.10</t>
        </is>
      </c>
      <c r="B4" s="21" t="inlineStr">
        <is>
          <t>Interconexión frigorífica y eléctrica entre la unidad interior y la unidad exterior de climatización, con tubería de cobre deshidratada y aislada en medidas 5/8"+3/8", así como conductor eléctrico tipo manguera flexible para conexionado. Incluye ayudas de albañilería, equipo complementario y pequeño material. Medida la longitud ejecutada.</t>
        </is>
      </c>
      <c r="C4" s="33" t="inlineStr">
        <is>
          <t>ml</t>
        </is>
      </c>
      <c r="D4" s="34" t="n">
        <v>75.90000000000001</v>
      </c>
      <c r="E4" s="34" t="n">
        <v>23.8</v>
      </c>
      <c r="F4" s="34" t="n">
        <v>15.86</v>
      </c>
      <c r="G4" s="22">
        <f>E4+F4</f>
        <v/>
      </c>
      <c r="H4" s="22">
        <f>D4*G4</f>
        <v/>
      </c>
    </row>
    <row r="5" ht="94.40000000000001" customHeight="1">
      <c r="A5" s="35" t="inlineStr">
        <is>
          <t>08CAD00000</t>
        </is>
      </c>
      <c r="B5" s="24" t="inlineStr">
        <is>
          <t>Conducto rectangular, para distribución de aire, construido con panel rígido de fibra de vidrio de 2,5 cm de espesor y una densidad de 70 kg/m³, con una de sus caras recubierta de un complejo de lámina de aluminio, malla textil y papel kraff blanco, formación del conducto y uniones entre las piezas con cinta textil y cola, elementos de cuelgue y soporte y colocación. Medida la superficie desarrollada.</t>
        </is>
      </c>
      <c r="C5" s="35" t="inlineStr">
        <is>
          <t>m2</t>
        </is>
      </c>
      <c r="D5" s="34" t="n">
        <v>80.09999999999999</v>
      </c>
      <c r="E5" s="34" t="n">
        <v>15.14</v>
      </c>
      <c r="F5" s="34" t="n">
        <v>10.09</v>
      </c>
      <c r="G5" s="22">
        <f>E5+F5</f>
        <v/>
      </c>
      <c r="H5" s="22">
        <f>D5*G5</f>
        <v/>
      </c>
    </row>
    <row r="6" ht="65.59999999999999" customHeight="1">
      <c r="A6" s="33" t="inlineStr">
        <is>
          <t>08CAD00101</t>
        </is>
      </c>
      <c r="B6" s="21" t="inlineStr">
        <is>
          <t>Rejilla de impulsión o retorno de 300x200 mm de doble flexión, lamas orientables una a una, construida con perfiles extruídos de aluminio anodizado, marco de montaje de chapa galvanizada, incluso garras de anclaje y colocación. Medida la cantidad ejecutada.</t>
        </is>
      </c>
      <c r="C6" s="33" t="inlineStr">
        <is>
          <t>u</t>
        </is>
      </c>
      <c r="D6" s="34" t="n">
        <v>54</v>
      </c>
      <c r="E6" s="34" t="n">
        <v>58.96</v>
      </c>
      <c r="F6" s="34" t="n">
        <v>39.3</v>
      </c>
      <c r="G6" s="22">
        <f>E6+F6</f>
        <v/>
      </c>
      <c r="H6" s="22">
        <f>D6*G6</f>
        <v/>
      </c>
    </row>
    <row r="7" ht="65.59999999999999" customHeight="1">
      <c r="A7" s="35" t="inlineStr">
        <is>
          <t>12ACS002</t>
        </is>
      </c>
      <c r="B7" s="24" t="inlineStr">
        <is>
          <t>Sistema de aerotermia DAIKIN Altherma 3 R o equivalente para producción centralizada de ACS de 9 apartamentos, con depósito acumulador, intercambiador, instalación frigorífica, eléctrica y sanitaria. Cubierta de azotea. Cumple CTE DB-HE4. Instalación, certificado y puesta en marcha incluido.</t>
        </is>
      </c>
      <c r="C7" s="35" t="inlineStr">
        <is>
          <t>ud</t>
        </is>
      </c>
      <c r="D7" s="34" t="n">
        <v>1</v>
      </c>
      <c r="E7" s="34" t="n">
        <v>5253</v>
      </c>
      <c r="F7" s="34" t="n">
        <v>3502</v>
      </c>
      <c r="G7" s="22">
        <f>E7+F7</f>
        <v/>
      </c>
      <c r="H7" s="22">
        <f>D7*G7</f>
        <v/>
      </c>
    </row>
    <row r="8" ht="65.59999999999999" customHeight="1">
      <c r="A8" s="33" t="inlineStr">
        <is>
          <t>12UACS001</t>
        </is>
      </c>
      <c r="B8" s="21" t="inlineStr">
        <is>
          <t>Unidad interior depósito EKHWET90BV3 de DAIKIN, de agua de 90 l de dimensiones altoxanchoxfondo 1032x510x570xmm, peso 43 kg, conexiones de agua caliente y fria, conexiones eléctricas, conexiones con unidad exterior, incluso pequeño material y ayudas de albañilería. Medida la unidad ejecutada.</t>
        </is>
      </c>
      <c r="C8" s="33" t="inlineStr">
        <is>
          <t>u</t>
        </is>
      </c>
      <c r="D8" s="34" t="n">
        <v>9</v>
      </c>
      <c r="E8" s="34" t="n">
        <v>1168.02</v>
      </c>
      <c r="F8" s="34" t="n">
        <v>778.6799999999999</v>
      </c>
      <c r="G8" s="22">
        <f>E8+F8</f>
        <v/>
      </c>
      <c r="H8" s="22">
        <f>D8*G8</f>
        <v/>
      </c>
    </row>
    <row r="9" ht="123.2" customHeight="1">
      <c r="A9" s="35" t="inlineStr">
        <is>
          <t>12UEXT001</t>
        </is>
      </c>
      <c r="B9" s="24" t="inlineStr">
        <is>
          <t>Unidad exterior multi DC de R32 para conexión ACS, marca Daikin, 4MWX52A9 de dimensiones Unit - Depth x Height x Width 401 x 734 x 974 mm., nivel de presión sonora refrigeración - Nom. 46 dBA. Nivel de presión sonora calefacción - Nom. 47 dBA. Alimentación eléctrica - Frecuencia x Fase x Tensión 50 x 1_ x 220-240 Hz x x V. Ud In Dep 90/120L ACS para conexión Multi +. Dimensions - Unit - Depth x Width 570 x 510 mm, colocación en cubierta, conexiones eléctricas con cuadro de apartamentos y con unidad interior, conexiones de gas, pequeño material, incluso ayudas de albañilería. Medida la unidad instalada.</t>
        </is>
      </c>
      <c r="C9" s="35" t="inlineStr">
        <is>
          <t>u</t>
        </is>
      </c>
      <c r="D9" s="34" t="n">
        <v>9</v>
      </c>
      <c r="E9" s="34" t="n">
        <v>1656.24</v>
      </c>
      <c r="F9" s="34" t="n">
        <v>1104.16</v>
      </c>
      <c r="G9" s="22">
        <f>E9+F9</f>
        <v/>
      </c>
      <c r="H9" s="22">
        <f>D9*G9</f>
        <v/>
      </c>
    </row>
    <row r="10" ht="238.4" customHeight="1">
      <c r="A10" s="33" t="inlineStr">
        <is>
          <t>12UINT001</t>
        </is>
      </c>
      <c r="B10" s="21" t="inlineStr">
        <is>
          <t>Unidad dual R410A/R32 interior de conductos de expansión directa marca Daikin, modelo FBA60A9, válida para montajes split bomba de calor, DC Inverter, con válvula de expansión en la unidad exterior, dimensiones compactas que permiten una instalación flexible en falso techo. Incorporan ventilador de regulación inverter, la presión estática del ventilador se ajusta automáticamente a la pérdida de carga real en los conductos. Presión estática disponible (configurable por medio del control remoto) desde 30 a 150 Pa, que posibilita la utilización de amplia red de conductos para la distribución y difusión del aire. Control por microprocesador, Rearranque automático, control ON/OFF remoto opcional, señal de limpieza de filtro y filtro de aire de succión. Posibilidad de opcional de mando a distancia con cable o bien por infrarrojos (programación diaria o semanal). Incorpora función de ahorro de energía modo ventilador (sin enfriar o calentar) y Modo Home Leave Operation (modo fuera de casa). Incluye bomba de drenaje de serie. Posibilidad de selección automática de modo de funcionamiento (frío / calor / ventilación), conexiones electricas, conexiones de gas y ayudas de albañilería. Medida la unidad instalada.</t>
        </is>
      </c>
      <c r="C10" s="33" t="inlineStr">
        <is>
          <t>u</t>
        </is>
      </c>
      <c r="D10" s="34" t="n">
        <v>9</v>
      </c>
      <c r="E10" s="34" t="n">
        <v>917.73</v>
      </c>
      <c r="F10" s="34" t="n">
        <v>611.8200000000001</v>
      </c>
      <c r="G10" s="22">
        <f>E10+F10</f>
        <v/>
      </c>
      <c r="H10" s="22">
        <f>D10*G10</f>
        <v/>
      </c>
    </row>
    <row r="11" ht="8" customHeight="1"/>
    <row r="12" ht="28" customHeight="1">
      <c r="A12" s="36" t="inlineStr">
        <is>
          <t>SUBTOTAL CAP.12</t>
        </is>
      </c>
      <c r="B12" s="58" t="n"/>
      <c r="C12" s="57" t="n"/>
      <c r="D12" s="37" t="n"/>
      <c r="E12" s="38">
        <f>SUMPRODUCT(D4:D10,E4:E10)</f>
        <v/>
      </c>
      <c r="F12" s="38">
        <f>SUMPRODUCT(D4:D10,F4:F10)</f>
        <v/>
      </c>
      <c r="G12" s="37" t="n"/>
      <c r="H12" s="38">
        <f>SUM(H4:H10)</f>
        <v/>
      </c>
    </row>
  </sheetData>
  <sheetProtection selectLockedCells="0" selectUnlockedCells="0" sheet="1" objects="0" insertRows="0" insertHyperlinks="1" autoFilter="1" scenarios="0" formatColumns="0" deleteColumns="0" insertColumns="0" pivotTables="1" deleteRows="0" formatCells="0" formatRows="0" sort="1"/>
  <mergeCells count="2">
    <mergeCell ref="A12:C12"/>
    <mergeCell ref="A1:H1"/>
  </mergeCells>
  <pageMargins left="0.75" right="0.75" top="1" bottom="1" header="0.5" footer="0.5"/>
  <headerFooter>
    <oddHeader/>
    <oddFooter>&amp;CEJEMPLO · Motor de Presupuestos · motordepresupuestos.com</oddFooter>
    <evenHeader/>
    <evenFooter/>
    <firstHeader/>
    <firstFooter/>
  </headerFooter>
</worksheet>
</file>

<file path=xl/worksheets/sheet15.xml><?xml version="1.0" encoding="utf-8"?>
<worksheet xmlns="http://schemas.openxmlformats.org/spreadsheetml/2006/main">
  <sheetPr>
    <outlinePr summaryBelow="1" summaryRight="1"/>
    <pageSetUpPr/>
  </sheetPr>
  <dimension ref="A1:H19"/>
  <sheetViews>
    <sheetView showGridLines="0" workbookViewId="0">
      <pane ySplit="3" topLeftCell="A4" activePane="bottomLeft" state="frozen"/>
      <selection pane="bottomLeft" activeCell="A1" sqref="A1"/>
    </sheetView>
  </sheetViews>
  <sheetFormatPr baseColWidth="8" defaultRowHeight="15"/>
  <cols>
    <col width="16" customWidth="1" min="1" max="1"/>
    <col width="70" customWidth="1" min="2" max="2"/>
    <col width="8" customWidth="1" min="3" max="3"/>
    <col width="12" customWidth="1" min="4" max="4"/>
    <col width="12" customWidth="1" min="5" max="5"/>
    <col width="12" customWidth="1" min="6" max="6"/>
    <col width="12" customWidth="1" min="7" max="7"/>
    <col width="14" customWidth="1" min="8" max="8"/>
  </cols>
  <sheetData>
    <row r="1" ht="28" customHeight="1">
      <c r="A1" s="32" t="inlineStr">
        <is>
          <t>CAP.13 · INSTALACIONES DE VENTILACIÓN</t>
        </is>
      </c>
    </row>
    <row r="2" ht="8" customHeight="1"/>
    <row r="3" ht="28" customHeight="1">
      <c r="A3" s="19" t="inlineStr">
        <is>
          <t>CODIGO</t>
        </is>
      </c>
      <c r="B3" s="19" t="inlineStr">
        <is>
          <t>DESCRIPCION</t>
        </is>
      </c>
      <c r="C3" s="19" t="inlineStr">
        <is>
          <t>UD</t>
        </is>
      </c>
      <c r="D3" s="19" t="inlineStr">
        <is>
          <t>CANTIDAD</t>
        </is>
      </c>
      <c r="E3" s="19" t="inlineStr">
        <is>
          <t>P.MAT (€)</t>
        </is>
      </c>
      <c r="F3" s="19" t="inlineStr">
        <is>
          <t>P.MO (€)</t>
        </is>
      </c>
      <c r="G3" s="19" t="inlineStr">
        <is>
          <t>P.TOTAL (€)</t>
        </is>
      </c>
      <c r="H3" s="19" t="inlineStr">
        <is>
          <t>IMPORTE (€)</t>
        </is>
      </c>
    </row>
    <row r="4" ht="65.59999999999999" customHeight="1">
      <c r="A4" s="33" t="inlineStr">
        <is>
          <t>08CVE00001</t>
        </is>
      </c>
      <c r="B4" s="21" t="inlineStr">
        <is>
          <t>Aspirador estatico realizado con perfiles, lamas y chapa de acero, de dimensones máximas de 80 x 80 cm y altura de 60 cm, incluso tratamiento con pintura antioxidante y dos manos de esmalte sintético, recibido con anclajes y mortero M5 (1:6). Medida la unidad instalada.</t>
        </is>
      </c>
      <c r="C4" s="33" t="inlineStr">
        <is>
          <t>u</t>
        </is>
      </c>
      <c r="D4" s="34" t="n">
        <v>4</v>
      </c>
      <c r="E4" s="34" t="n">
        <v>240.76</v>
      </c>
      <c r="F4" s="34" t="n">
        <v>196.99</v>
      </c>
      <c r="G4" s="22">
        <f>E4+F4</f>
        <v/>
      </c>
      <c r="H4" s="22">
        <f>D4*G4</f>
        <v/>
      </c>
    </row>
    <row r="5" ht="65.59999999999999" customHeight="1">
      <c r="A5" s="35" t="inlineStr">
        <is>
          <t>10AIRE100</t>
        </is>
      </c>
      <c r="B5" s="24" t="inlineStr">
        <is>
          <t>Entrada de aire autorregulable por diferencia de presión entre el interior y el exterior, con aislamiento acústico, para colocar en el marco o en la hoja de la ventana, de la marca S&amp;P o equivalente, incluso colocación y pequeño materials. Construido según CTE. Medida la unida colocada.</t>
        </is>
      </c>
      <c r="C5" s="35" t="inlineStr">
        <is>
          <t>u</t>
        </is>
      </c>
      <c r="D5" s="34" t="n">
        <v>18</v>
      </c>
      <c r="E5" s="34" t="n">
        <v>18.41</v>
      </c>
      <c r="F5" s="34" t="n">
        <v>15.07</v>
      </c>
      <c r="G5" s="22">
        <f>E5+F5</f>
        <v/>
      </c>
      <c r="H5" s="22">
        <f>D5*G5</f>
        <v/>
      </c>
    </row>
    <row r="6" ht="51.2" customHeight="1">
      <c r="A6" s="33" t="inlineStr">
        <is>
          <t>13CAM001</t>
        </is>
      </c>
      <c r="B6" s="21" t="inlineStr">
        <is>
          <t>Campana extractora 60 cm con motor 600 m³/h + conducto vertical de extracción de humos hasta cubierta (incluida 9 m de conducto galvanizado Ø125 mm + sombrerete antirretorno + sellado en cubierta).</t>
        </is>
      </c>
      <c r="C6" s="33" t="inlineStr">
        <is>
          <t>ud</t>
        </is>
      </c>
      <c r="D6" s="34" t="n">
        <v>9</v>
      </c>
      <c r="E6" s="34" t="n">
        <v>215.27</v>
      </c>
      <c r="F6" s="34" t="n">
        <v>176.13</v>
      </c>
      <c r="G6" s="22">
        <f>E6+F6</f>
        <v/>
      </c>
      <c r="H6" s="22">
        <f>D6*G6</f>
        <v/>
      </c>
    </row>
    <row r="7" ht="94.40000000000001" customHeight="1">
      <c r="A7" s="35" t="inlineStr">
        <is>
          <t>13COND055</t>
        </is>
      </c>
      <c r="B7" s="24" t="inlineStr">
        <is>
          <t>Conducto termoplástico Ignifugado para ventilación individual para conexión de Bocas de Extracción desde baños / aseos / cocina hasta grupo ventilación, para un caudal máximo de 80 m³/h, rectangular de dimensiones 55x110 mm, sistema unión por pestaña para asegurar la estanqueidad del sistema (según ficha técnica fabricante), i/p.p. de sujeciones, codos, tés y accesorios necesarios. Medida la longitud ejecutada.</t>
        </is>
      </c>
      <c r="C7" s="35" t="inlineStr">
        <is>
          <t>m</t>
        </is>
      </c>
      <c r="D7" s="34" t="n">
        <v>64</v>
      </c>
      <c r="E7" s="34" t="n">
        <v>16.15</v>
      </c>
      <c r="F7" s="34" t="n">
        <v>13.21</v>
      </c>
      <c r="G7" s="22">
        <f>E7+F7</f>
        <v/>
      </c>
      <c r="H7" s="22">
        <f>D7*G7</f>
        <v/>
      </c>
    </row>
    <row r="8" ht="94.40000000000001" customHeight="1">
      <c r="A8" s="33" t="inlineStr">
        <is>
          <t>13COND090</t>
        </is>
      </c>
      <c r="B8" s="21" t="inlineStr">
        <is>
          <t>Conducto termoplástico Ignifugado para ventilación individual de Grupo de ventilación para colector de expulsión por apartamento/vivienda de subida a cubierta, marca Siber o equivalente, para un caudal de 235 m³/h, rectangular de dimensiones 90x170mm, sistema unión por pestaña para asegurar la estanqueidad del sistema (según ficha técnica fabricante), i/p.p. de sujeciones, codos, tés y accesorios necesarios. Medida la longitud ejecutada.</t>
        </is>
      </c>
      <c r="C8" s="33" t="inlineStr">
        <is>
          <t>m</t>
        </is>
      </c>
      <c r="D8" s="34" t="n">
        <v>83</v>
      </c>
      <c r="E8" s="34" t="n">
        <v>21.75</v>
      </c>
      <c r="F8" s="34" t="n">
        <v>17.8</v>
      </c>
      <c r="G8" s="22">
        <f>E8+F8</f>
        <v/>
      </c>
      <c r="H8" s="22">
        <f>D8*G8</f>
        <v/>
      </c>
    </row>
    <row r="9" ht="51.2" customHeight="1">
      <c r="A9" s="35" t="inlineStr">
        <is>
          <t>13EXT001</t>
        </is>
      </c>
      <c r="B9" s="24" t="inlineStr">
        <is>
          <t>Boca de extracción de cocina autorregulable 75 m³/hr, marca S&amp;P o equivalente, incluso colocación en falso techo y conexión a tubo de extracción. Medida la unidad colocada.</t>
        </is>
      </c>
      <c r="C9" s="35" t="inlineStr">
        <is>
          <t>u</t>
        </is>
      </c>
      <c r="D9" s="34" t="n">
        <v>9</v>
      </c>
      <c r="E9" s="34" t="n">
        <v>24.07</v>
      </c>
      <c r="F9" s="34" t="n">
        <v>19.7</v>
      </c>
      <c r="G9" s="22">
        <f>E9+F9</f>
        <v/>
      </c>
      <c r="H9" s="22">
        <f>D9*G9</f>
        <v/>
      </c>
    </row>
    <row r="10" ht="51.2" customHeight="1">
      <c r="A10" s="33" t="inlineStr">
        <is>
          <t>13EXT002</t>
        </is>
      </c>
      <c r="B10" s="21" t="inlineStr">
        <is>
          <t>Boca de extracción de baños autorregulable 60 m³/hr, marca S&amp;P o equivalente, incluso colocación en falso techo y conexión a tubo de extracción. Medida la unidad colocada.</t>
        </is>
      </c>
      <c r="C10" s="33" t="inlineStr">
        <is>
          <t>u</t>
        </is>
      </c>
      <c r="D10" s="34" t="n">
        <v>9</v>
      </c>
      <c r="E10" s="34" t="n">
        <v>21.81</v>
      </c>
      <c r="F10" s="34" t="n">
        <v>17.85</v>
      </c>
      <c r="G10" s="22">
        <f>E10+F10</f>
        <v/>
      </c>
      <c r="H10" s="22">
        <f>D10*G10</f>
        <v/>
      </c>
    </row>
    <row r="11" ht="65.59999999999999" customHeight="1">
      <c r="A11" s="35" t="inlineStr">
        <is>
          <t>13GAR001</t>
        </is>
      </c>
      <c r="B11" s="24" t="inlineStr">
        <is>
          <t>Sistema completo de detección de monóxido de carbono para garaje: central de detección 2 zonas, 2 sondas CO calibradas, cableado, arranque automático ventiladores, instalación y puesta en marcha. Obligatorio según CTE DB-HS3 + RITE para garajes &gt; 100 m².</t>
        </is>
      </c>
      <c r="C11" s="35" t="inlineStr">
        <is>
          <t>ud</t>
        </is>
      </c>
      <c r="D11" s="34" t="n">
        <v>1</v>
      </c>
      <c r="E11" s="34" t="n">
        <v>1048.03</v>
      </c>
      <c r="F11" s="34" t="n">
        <v>857.47</v>
      </c>
      <c r="G11" s="22">
        <f>E11+F11</f>
        <v/>
      </c>
      <c r="H11" s="22">
        <f>D11*G11</f>
        <v/>
      </c>
    </row>
    <row r="12" ht="51.2" customHeight="1">
      <c r="A12" s="33" t="inlineStr">
        <is>
          <t>13GAR002</t>
        </is>
      </c>
      <c r="B12" s="21" t="inlineStr">
        <is>
          <t>Ventilador helicocentrífugo para extracción de garaje de 1080 m³/h, con motor IE3, soportes antivibratorios, conexión a conducto rectangular Climaver Plus R. Caudal mínimo 120 l/s × 9 plazas = 3.888 m³/h totales (RITE).</t>
        </is>
      </c>
      <c r="C12" s="33" t="inlineStr">
        <is>
          <t>ud</t>
        </is>
      </c>
      <c r="D12" s="34" t="n">
        <v>2</v>
      </c>
      <c r="E12" s="34" t="n">
        <v>558</v>
      </c>
      <c r="F12" s="34" t="n">
        <v>456.55</v>
      </c>
      <c r="G12" s="22">
        <f>E12+F12</f>
        <v/>
      </c>
      <c r="H12" s="22">
        <f>D12*G12</f>
        <v/>
      </c>
    </row>
    <row r="13" ht="108.8" customHeight="1">
      <c r="A13" s="35" t="inlineStr">
        <is>
          <t>13VMC001</t>
        </is>
      </c>
      <c r="B13" s="24" t="inlineStr">
        <is>
          <t>Grupo extraplano monofásico IPX4, OZEO FLAT H2 de S&amp;P, conexiones eléctricas, fijaciones, producida con material metálico, con aislamiento acústico interior de 8 mm. Compuesta por tres embocaduras de aspiración de d. 80 mm para baños, más una embocadura de aspiración para la cocina de d. 125 mm, y embocadura de descarga de d. 125 mm, Registrable para su mantenimiento. Marcado CE, acorde a las Normas CEI EN 60335-2-80, B.T. 2006/95/CE, EMC 2004/108/CE. Colocado, incluso conexiones con conductos,.</t>
        </is>
      </c>
      <c r="C13" s="35" t="inlineStr">
        <is>
          <t>u</t>
        </is>
      </c>
      <c r="D13" s="34" t="n">
        <v>9</v>
      </c>
      <c r="E13" s="34" t="n">
        <v>478.69</v>
      </c>
      <c r="F13" s="34" t="n">
        <v>391.66</v>
      </c>
      <c r="G13" s="22">
        <f>E13+F13</f>
        <v/>
      </c>
      <c r="H13" s="22">
        <f>D13*G13</f>
        <v/>
      </c>
    </row>
    <row r="14" ht="65.59999999999999" customHeight="1">
      <c r="A14" s="33" t="inlineStr">
        <is>
          <t>E23DCH010</t>
        </is>
      </c>
      <c r="B14" s="21" t="inlineStr">
        <is>
          <t>Conducto flexible de 110 mm. de diámetro, para extracción de aire en cocina, obtenido por enrollamiento en hélice con espiral de alambre y bandas de aluminio, uniones con tiras autoadhesivas, incluso conexiones y pequeño material. Medida la longitud ejecutada.</t>
        </is>
      </c>
      <c r="C14" s="33" t="inlineStr">
        <is>
          <t>m.</t>
        </is>
      </c>
      <c r="D14" s="34" t="n">
        <v>52</v>
      </c>
      <c r="E14" s="34" t="n">
        <v>8.380000000000001</v>
      </c>
      <c r="F14" s="34" t="n">
        <v>6.86</v>
      </c>
      <c r="G14" s="22">
        <f>E14+F14</f>
        <v/>
      </c>
      <c r="H14" s="22">
        <f>D14*G14</f>
        <v/>
      </c>
    </row>
    <row r="15" ht="65.59999999999999" customHeight="1">
      <c r="A15" s="35" t="inlineStr">
        <is>
          <t>E23DCH210</t>
        </is>
      </c>
      <c r="B15" s="24" t="inlineStr">
        <is>
          <t>Canalización circular de aire realizada con chapa de acero galvanizada de 1 mm. de espesor, de 60 cm de diámetro, i/embocaduras, derivaciones, elementos de fijación y piezas especiales, homologado, instalado, incluso ayudas de albañilería. Medida la longitud ejecutada.</t>
        </is>
      </c>
      <c r="C15" s="35" t="inlineStr">
        <is>
          <t>m</t>
        </is>
      </c>
      <c r="D15" s="34" t="n">
        <v>84</v>
      </c>
      <c r="E15" s="34" t="n">
        <v>21.81</v>
      </c>
      <c r="F15" s="34" t="n">
        <v>17.85</v>
      </c>
      <c r="G15" s="22">
        <f>E15+F15</f>
        <v/>
      </c>
      <c r="H15" s="22">
        <f>D15*G15</f>
        <v/>
      </c>
    </row>
    <row r="16" ht="51.2" customHeight="1">
      <c r="A16" s="33" t="inlineStr">
        <is>
          <t>E23DRS040</t>
        </is>
      </c>
      <c r="B16" s="21" t="inlineStr">
        <is>
          <t>Rejilla de impulsión/retorno simple deflexión con fijación invisible 600x400 y láminas horizontales ajustables individualmente en aluminio extruído, instalada, homologado, según normas UNE y NTE-ICI-24/26.</t>
        </is>
      </c>
      <c r="C16" s="33" t="inlineStr">
        <is>
          <t>ud</t>
        </is>
      </c>
      <c r="D16" s="34" t="n">
        <v>6</v>
      </c>
      <c r="E16" s="34" t="n">
        <v>36.54</v>
      </c>
      <c r="F16" s="34" t="n">
        <v>29.9</v>
      </c>
      <c r="G16" s="22">
        <f>E16+F16</f>
        <v/>
      </c>
      <c r="H16" s="22">
        <f>D16*G16</f>
        <v/>
      </c>
    </row>
    <row r="17" ht="51.2" customHeight="1">
      <c r="A17" s="35" t="inlineStr">
        <is>
          <t>TUB001</t>
        </is>
      </c>
      <c r="B17" s="24" t="inlineStr">
        <is>
          <t>Tubo de PVC reforzado de 125 mm. de diámetro nominal para ventilación de cocinas, incluso sellado de uniones, paso de forjados, abrazaderas y p.p. de piezas especiales. Medida la longitud terminada.</t>
        </is>
      </c>
      <c r="C17" s="35" t="inlineStr">
        <is>
          <t>m</t>
        </is>
      </c>
      <c r="D17" s="34" t="n">
        <v>60</v>
      </c>
      <c r="E17" s="34" t="n">
        <v>10.48</v>
      </c>
      <c r="F17" s="34" t="n">
        <v>8.57</v>
      </c>
      <c r="G17" s="22">
        <f>E17+F17</f>
        <v/>
      </c>
      <c r="H17" s="22">
        <f>D17*G17</f>
        <v/>
      </c>
    </row>
    <row r="18" ht="8" customHeight="1"/>
    <row r="19" ht="28" customHeight="1">
      <c r="A19" s="36" t="inlineStr">
        <is>
          <t>SUBTOTAL CAP.13</t>
        </is>
      </c>
      <c r="B19" s="58" t="n"/>
      <c r="C19" s="57" t="n"/>
      <c r="D19" s="37" t="n"/>
      <c r="E19" s="38">
        <f>SUMPRODUCT(D4:D17,E4:E17)</f>
        <v/>
      </c>
      <c r="F19" s="38">
        <f>SUMPRODUCT(D4:D17,F4:F17)</f>
        <v/>
      </c>
      <c r="G19" s="37" t="n"/>
      <c r="H19" s="38">
        <f>SUM(H4:H17)</f>
        <v/>
      </c>
    </row>
  </sheetData>
  <sheetProtection selectLockedCells="0" selectUnlockedCells="0" sheet="1" objects="0" insertRows="0" insertHyperlinks="1" autoFilter="1" scenarios="0" formatColumns="0" deleteColumns="0" insertColumns="0" pivotTables="1" deleteRows="0" formatCells="0" formatRows="0" sort="1"/>
  <mergeCells count="2">
    <mergeCell ref="A19:C19"/>
    <mergeCell ref="A1:H1"/>
  </mergeCells>
  <pageMargins left="0.75" right="0.75" top="1" bottom="1" header="0.5" footer="0.5"/>
  <headerFooter>
    <oddHeader/>
    <oddFooter>&amp;CEJEMPLO · Motor de Presupuestos · motordepresupuestos.com</oddFooter>
    <evenHeader/>
    <evenFooter/>
    <firstHeader/>
    <firstFooter/>
  </headerFooter>
</worksheet>
</file>

<file path=xl/worksheets/sheet16.xml><?xml version="1.0" encoding="utf-8"?>
<worksheet xmlns="http://schemas.openxmlformats.org/spreadsheetml/2006/main">
  <sheetPr>
    <outlinePr summaryBelow="1" summaryRight="1"/>
    <pageSetUpPr/>
  </sheetPr>
  <dimension ref="A1:H7"/>
  <sheetViews>
    <sheetView showGridLines="0" workbookViewId="0">
      <pane ySplit="3" topLeftCell="A4" activePane="bottomLeft" state="frozen"/>
      <selection pane="bottomLeft" activeCell="A1" sqref="A1"/>
    </sheetView>
  </sheetViews>
  <sheetFormatPr baseColWidth="8" defaultRowHeight="15"/>
  <cols>
    <col width="16" customWidth="1" min="1" max="1"/>
    <col width="70" customWidth="1" min="2" max="2"/>
    <col width="8" customWidth="1" min="3" max="3"/>
    <col width="12" customWidth="1" min="4" max="4"/>
    <col width="12" customWidth="1" min="5" max="5"/>
    <col width="12" customWidth="1" min="6" max="6"/>
    <col width="12" customWidth="1" min="7" max="7"/>
    <col width="14" customWidth="1" min="8" max="8"/>
  </cols>
  <sheetData>
    <row r="1" ht="28" customHeight="1">
      <c r="A1" s="32" t="inlineStr">
        <is>
          <t>CAP.14 · INSTALACIONES ELECTROMECÁNICAS</t>
        </is>
      </c>
    </row>
    <row r="2" ht="8" customHeight="1"/>
    <row r="3" ht="28" customHeight="1">
      <c r="A3" s="19" t="inlineStr">
        <is>
          <t>CODIGO</t>
        </is>
      </c>
      <c r="B3" s="19" t="inlineStr">
        <is>
          <t>DESCRIPCION</t>
        </is>
      </c>
      <c r="C3" s="19" t="inlineStr">
        <is>
          <t>UD</t>
        </is>
      </c>
      <c r="D3" s="19" t="inlineStr">
        <is>
          <t>CANTIDAD</t>
        </is>
      </c>
      <c r="E3" s="19" t="inlineStr">
        <is>
          <t>P.MAT (€)</t>
        </is>
      </c>
      <c r="F3" s="19" t="inlineStr">
        <is>
          <t>P.MO (€)</t>
        </is>
      </c>
      <c r="G3" s="19" t="inlineStr">
        <is>
          <t>P.TOTAL (€)</t>
        </is>
      </c>
      <c r="H3" s="19" t="inlineStr">
        <is>
          <t>IMPORTE (€)</t>
        </is>
      </c>
    </row>
    <row r="4" ht="137.6" customHeight="1">
      <c r="A4" s="33" t="inlineStr">
        <is>
          <t>08MAA90164</t>
        </is>
      </c>
      <c r="B4" s="21" t="inlineStr">
        <is>
          <t>Ascensor eléctrico con un embarque accesible para personas con discapacidad, para 8 personas (carga nominal 650 kg), 4 paradas (niveles −5,25 / −2,40 / +1,15 / +4,70), velocidad 1,00 m/s, formado por: máquina, tracción eléctrica sin cuarto de máquinas, cabina de 1,30×1,10 m (cumple SUA-9 PMR) con paredes de formica y suelo preparado para colocación de mármol o granito, puertas telescópicas EI-30, iluminación LED, botonera de planta y cabina con braille, sistema de comunicación bidireccional de emergencia, instalación eléctrica y puesta en marcha incluido. Cumple Decreto 293/2009 y Ordenanza Accesibilidad Universal de Cádiz.</t>
        </is>
      </c>
      <c r="C4" s="33" t="inlineStr">
        <is>
          <t>u</t>
        </is>
      </c>
      <c r="D4" s="34" t="n">
        <v>1</v>
      </c>
      <c r="E4" s="34" t="n">
        <v>22016.25</v>
      </c>
      <c r="F4" s="34" t="n">
        <v>7338.75</v>
      </c>
      <c r="G4" s="22">
        <f>E4+F4</f>
        <v/>
      </c>
      <c r="H4" s="22">
        <f>D4*G4</f>
        <v/>
      </c>
    </row>
    <row r="5" ht="65.59999999999999" customHeight="1">
      <c r="A5" s="35" t="inlineStr">
        <is>
          <t>14CUA001</t>
        </is>
      </c>
      <c r="B5" s="24" t="inlineStr">
        <is>
          <t>Armario para cuadro de mando y distribución, para 9 elementos, construido en plástico, para montaje superficial con aparellaje, con IGA IV 32 A, ID II 25 A, ID II 25 A, PIA IV 25 A, PIA II 16 A y 2 PIA II 10 A, incluso ayudas de albañilería y conexiones, construido según REBT. Medida la unidad instalada.</t>
        </is>
      </c>
      <c r="C5" s="35" t="inlineStr">
        <is>
          <t>u</t>
        </is>
      </c>
      <c r="D5" s="34" t="n">
        <v>1</v>
      </c>
      <c r="E5" s="34" t="n">
        <v>529.16</v>
      </c>
      <c r="F5" s="34" t="n">
        <v>176.39</v>
      </c>
      <c r="G5" s="22">
        <f>E5+F5</f>
        <v/>
      </c>
      <c r="H5" s="22">
        <f>D5*G5</f>
        <v/>
      </c>
    </row>
    <row r="6" ht="8" customHeight="1"/>
    <row r="7" ht="28" customHeight="1">
      <c r="A7" s="36" t="inlineStr">
        <is>
          <t>SUBTOTAL CAP.14</t>
        </is>
      </c>
      <c r="B7" s="58" t="n"/>
      <c r="C7" s="57" t="n"/>
      <c r="D7" s="37" t="n"/>
      <c r="E7" s="38">
        <f>SUMPRODUCT(D4:D5,E4:E5)</f>
        <v/>
      </c>
      <c r="F7" s="38">
        <f>SUMPRODUCT(D4:D5,F4:F5)</f>
        <v/>
      </c>
      <c r="G7" s="37" t="n"/>
      <c r="H7" s="38">
        <f>SUM(H4:H5)</f>
        <v/>
      </c>
    </row>
  </sheetData>
  <sheetProtection selectLockedCells="0" selectUnlockedCells="0" sheet="1" objects="0" insertRows="0" insertHyperlinks="1" autoFilter="1" scenarios="0" formatColumns="0" deleteColumns="0" insertColumns="0" pivotTables="1" deleteRows="0" formatCells="0" formatRows="0" sort="1"/>
  <mergeCells count="2">
    <mergeCell ref="A7:C7"/>
    <mergeCell ref="A1:H1"/>
  </mergeCells>
  <pageMargins left="0.75" right="0.75" top="1" bottom="1" header="0.5" footer="0.5"/>
  <headerFooter>
    <oddHeader/>
    <oddFooter>&amp;CEJEMPLO · Motor de Presupuestos · motordepresupuestos.com</oddFooter>
    <evenHeader/>
    <evenFooter/>
    <firstHeader/>
    <firstFooter/>
  </headerFooter>
</worksheet>
</file>

<file path=xl/worksheets/sheet17.xml><?xml version="1.0" encoding="utf-8"?>
<worksheet xmlns="http://schemas.openxmlformats.org/spreadsheetml/2006/main">
  <sheetPr>
    <outlinePr summaryBelow="1" summaryRight="1"/>
    <pageSetUpPr/>
  </sheetPr>
  <dimension ref="A1:H13"/>
  <sheetViews>
    <sheetView showGridLines="0" workbookViewId="0">
      <pane ySplit="3" topLeftCell="A4" activePane="bottomLeft" state="frozen"/>
      <selection pane="bottomLeft" activeCell="A1" sqref="A1"/>
    </sheetView>
  </sheetViews>
  <sheetFormatPr baseColWidth="8" defaultRowHeight="15"/>
  <cols>
    <col width="16" customWidth="1" min="1" max="1"/>
    <col width="70" customWidth="1" min="2" max="2"/>
    <col width="8" customWidth="1" min="3" max="3"/>
    <col width="12" customWidth="1" min="4" max="4"/>
    <col width="12" customWidth="1" min="5" max="5"/>
    <col width="12" customWidth="1" min="6" max="6"/>
    <col width="12" customWidth="1" min="7" max="7"/>
    <col width="14" customWidth="1" min="8" max="8"/>
  </cols>
  <sheetData>
    <row r="1" ht="28" customHeight="1">
      <c r="A1" s="32" t="inlineStr">
        <is>
          <t>CAP.15 · SEGURIDAD EN CASO DE INCENDIO</t>
        </is>
      </c>
    </row>
    <row r="2" ht="8" customHeight="1"/>
    <row r="3" ht="28" customHeight="1">
      <c r="A3" s="19" t="inlineStr">
        <is>
          <t>CODIGO</t>
        </is>
      </c>
      <c r="B3" s="19" t="inlineStr">
        <is>
          <t>DESCRIPCION</t>
        </is>
      </c>
      <c r="C3" s="19" t="inlineStr">
        <is>
          <t>UD</t>
        </is>
      </c>
      <c r="D3" s="19" t="inlineStr">
        <is>
          <t>CANTIDAD</t>
        </is>
      </c>
      <c r="E3" s="19" t="inlineStr">
        <is>
          <t>P.MAT (€)</t>
        </is>
      </c>
      <c r="F3" s="19" t="inlineStr">
        <is>
          <t>P.MO (€)</t>
        </is>
      </c>
      <c r="G3" s="19" t="inlineStr">
        <is>
          <t>P.TOTAL (€)</t>
        </is>
      </c>
      <c r="H3" s="19" t="inlineStr">
        <is>
          <t>IMPORTE (€)</t>
        </is>
      </c>
    </row>
    <row r="4" ht="94.40000000000001" customHeight="1">
      <c r="A4" s="33" t="inlineStr">
        <is>
          <t>08PID00001</t>
        </is>
      </c>
      <c r="B4" s="21" t="inlineStr">
        <is>
          <t>Detector óptico de humos (no iónico — los detectores iónicos con isótopo Americio-241 están prohibidos en España desde el RD 110/2008), construido con plástico termorresistente, formado por zócalo intercambiable con piloto de alarma y bornes de conexión y de salida para piloto remoto. Equipo captador por dispersión de luz infrarroja con cámara óptica. Conforme a UNE-EN 54-7 y RIPCI vigente. Instalado según CTE DB-SI 4. Medida la unidad instalada.</t>
        </is>
      </c>
      <c r="C4" s="33" t="inlineStr">
        <is>
          <t>u</t>
        </is>
      </c>
      <c r="D4" s="34" t="n">
        <v>10</v>
      </c>
      <c r="E4" s="34" t="n">
        <v>29.97</v>
      </c>
      <c r="F4" s="34" t="n">
        <v>19.98</v>
      </c>
      <c r="G4" s="22">
        <f>E4+F4</f>
        <v/>
      </c>
      <c r="H4" s="22">
        <f>D4*G4</f>
        <v/>
      </c>
    </row>
    <row r="5" ht="51.2" customHeight="1">
      <c r="A5" s="35" t="inlineStr">
        <is>
          <t>08PID90046</t>
        </is>
      </c>
      <c r="B5" s="24" t="inlineStr">
        <is>
          <t>Central de detección y control de incendios, para 3 zonas, provista de fuente de alimentación y baterias de emergencia; instalado según CTE y RIPCI. Medida la cantidad ejecutada.</t>
        </is>
      </c>
      <c r="C5" s="35" t="inlineStr">
        <is>
          <t>u</t>
        </is>
      </c>
      <c r="D5" s="34" t="n">
        <v>1</v>
      </c>
      <c r="E5" s="34" t="n">
        <v>423.33</v>
      </c>
      <c r="F5" s="34" t="n">
        <v>282.22</v>
      </c>
      <c r="G5" s="22">
        <f>E5+F5</f>
        <v/>
      </c>
      <c r="H5" s="22">
        <f>D5*G5</f>
        <v/>
      </c>
    </row>
    <row r="6" ht="36.8" customHeight="1">
      <c r="A6" s="33" t="inlineStr">
        <is>
          <t>08PID90104</t>
        </is>
      </c>
      <c r="B6" s="21" t="inlineStr">
        <is>
          <t>Pulsador de alarma para identificación por zonas; instalado según CTE y RIPCI. Medida la cantidad ejecutada.</t>
        </is>
      </c>
      <c r="C6" s="33" t="inlineStr">
        <is>
          <t>u</t>
        </is>
      </c>
      <c r="D6" s="34" t="n">
        <v>3</v>
      </c>
      <c r="E6" s="34" t="n">
        <v>76.94</v>
      </c>
      <c r="F6" s="34" t="n">
        <v>51.3</v>
      </c>
      <c r="G6" s="22">
        <f>E6+F6</f>
        <v/>
      </c>
      <c r="H6" s="22">
        <f>D6*G6</f>
        <v/>
      </c>
    </row>
    <row r="7" ht="94.40000000000001" customHeight="1">
      <c r="A7" s="35" t="inlineStr">
        <is>
          <t>08PIE00023</t>
        </is>
      </c>
      <c r="B7" s="24" t="inlineStr">
        <is>
          <t>Extintor móvil, de polvo ABC, con 6 kg de capacidad eficacia 13-A, 89-B, formado por recipiente de chapa de acero electrosoldada, con presión incorporada, homologado por el M.I., según rgto. de recipientes a presión, válvula de descarga, de asiento con palanca para interrupción, manómetro, herrajes de cuelgue, placa de timbre, incluso pequeño material, montaje y ayudas de albañilería; instalado según CTE y RIPCI. Medida la unidad instalada.</t>
        </is>
      </c>
      <c r="C7" s="35" t="inlineStr">
        <is>
          <t>u</t>
        </is>
      </c>
      <c r="D7" s="34" t="n">
        <v>5</v>
      </c>
      <c r="E7" s="34" t="n">
        <v>39.86</v>
      </c>
      <c r="F7" s="34" t="n">
        <v>26.58</v>
      </c>
      <c r="G7" s="22">
        <f>E7+F7</f>
        <v/>
      </c>
      <c r="H7" s="22">
        <f>D7*G7</f>
        <v/>
      </c>
    </row>
    <row r="8" ht="80" customHeight="1">
      <c r="A8" s="33" t="inlineStr">
        <is>
          <t>08PIS00031</t>
        </is>
      </c>
      <c r="B8" s="21" t="inlineStr">
        <is>
          <t>Equipo autónomo de alumbrado de emergencia y señalización permanente LED, de 360 lúmenes en emergencia, autonomía 1 h, para tensión 220 V y para cubrir una superficie hasta 32 m², incluso señalización con pictograma de salida, accesorios, fijación y conexión. Instalado según CTE DB-SUA 4, RIPCI y REBT. Medida la unidad instalada.</t>
        </is>
      </c>
      <c r="C8" s="33" t="inlineStr">
        <is>
          <t>u</t>
        </is>
      </c>
      <c r="D8" s="34" t="n">
        <v>15</v>
      </c>
      <c r="E8" s="34" t="n">
        <v>76.63</v>
      </c>
      <c r="F8" s="34" t="n">
        <v>51.09</v>
      </c>
      <c r="G8" s="22">
        <f>E8+F8</f>
        <v/>
      </c>
      <c r="H8" s="22">
        <f>D8*G8</f>
        <v/>
      </c>
    </row>
    <row r="9" ht="51.2" customHeight="1">
      <c r="A9" s="35" t="inlineStr">
        <is>
          <t>08PIS90107</t>
        </is>
      </c>
      <c r="B9" s="24" t="inlineStr">
        <is>
          <t>Rótulo de señalización fotoluminiscente, de identificación de medios de intervención (extintor)y sentido de evacuación, dimensión 297x210 mm incluso pequeño material y montaje; según CTE. Medido la unidad instalada.</t>
        </is>
      </c>
      <c r="C9" s="35" t="inlineStr">
        <is>
          <t>u</t>
        </is>
      </c>
      <c r="D9" s="34" t="n">
        <v>13</v>
      </c>
      <c r="E9" s="34" t="n">
        <v>11.43</v>
      </c>
      <c r="F9" s="34" t="n">
        <v>7.62</v>
      </c>
      <c r="G9" s="22">
        <f>E9+F9</f>
        <v/>
      </c>
      <c r="H9" s="22">
        <f>D9*G9</f>
        <v/>
      </c>
    </row>
    <row r="10" ht="80" customHeight="1">
      <c r="A10" s="33" t="inlineStr">
        <is>
          <t>08PIST001</t>
        </is>
      </c>
      <c r="B10" s="21" t="inlineStr">
        <is>
          <t>Punto de luz emergencia sencillo instalado con cable de cobre de 1.5 mm2. de sección nominal ESO7Z1-K, empotrado y aislado con tubo de PVC. flexible de 16 mm. de diámetro, incluso p.p. de cajas de derivacion y ayudas de albañilería; construido según REBT. Medida la unidad instalada hasta cuadro de mando y protección.</t>
        </is>
      </c>
      <c r="C10" s="33" t="inlineStr">
        <is>
          <t>u</t>
        </is>
      </c>
      <c r="D10" s="34" t="n">
        <v>15</v>
      </c>
      <c r="E10" s="34" t="n">
        <v>48.52</v>
      </c>
      <c r="F10" s="34" t="n">
        <v>32.34</v>
      </c>
      <c r="G10" s="22">
        <f>E10+F10</f>
        <v/>
      </c>
      <c r="H10" s="22">
        <f>D10*G10</f>
        <v/>
      </c>
    </row>
    <row r="11" ht="108.8" customHeight="1">
      <c r="A11" s="35" t="inlineStr">
        <is>
          <t>11APW00050</t>
        </is>
      </c>
      <c r="B11" s="24" t="inlineStr">
        <is>
          <t>Puerta cortafuego abatible de 1 hoja de 80 cm de ancho, tipo EI2/60/C5 con rejilla, formada por: cerco de perfil metálico de acero de 2,5 mm de espesor de 22,5x53x37 mm corte a 45 grados y soldado, hoja de 48 mm de chapa de acero doble pared de 1 mm con relleno de material termo-aislante, densidad 120 kg/m², con dos bisagras especiales, una con resorte regulable de cierre automático cerradura tipo cortafuegos con llave, manillas con alma de acero recubiertas de plástico resistente al calor y esc.</t>
        </is>
      </c>
      <c r="C11" s="35" t="inlineStr">
        <is>
          <t>u</t>
        </is>
      </c>
      <c r="D11" s="34" t="n">
        <v>4</v>
      </c>
      <c r="E11" s="34" t="n">
        <v>423.33</v>
      </c>
      <c r="F11" s="34" t="n">
        <v>282.22</v>
      </c>
      <c r="G11" s="22">
        <f>E11+F11</f>
        <v/>
      </c>
      <c r="H11" s="22">
        <f>D11*G11</f>
        <v/>
      </c>
    </row>
    <row r="12" ht="8" customHeight="1"/>
    <row r="13" ht="28" customHeight="1">
      <c r="A13" s="36" t="inlineStr">
        <is>
          <t>SUBTOTAL CAP.15</t>
        </is>
      </c>
      <c r="B13" s="58" t="n"/>
      <c r="C13" s="57" t="n"/>
      <c r="D13" s="37" t="n"/>
      <c r="E13" s="38">
        <f>SUMPRODUCT(D4:D11,E4:E11)</f>
        <v/>
      </c>
      <c r="F13" s="38">
        <f>SUMPRODUCT(D4:D11,F4:F11)</f>
        <v/>
      </c>
      <c r="G13" s="37" t="n"/>
      <c r="H13" s="38">
        <f>SUM(H4:H11)</f>
        <v/>
      </c>
    </row>
  </sheetData>
  <sheetProtection selectLockedCells="0" selectUnlockedCells="0" sheet="1" objects="0" insertRows="0" insertHyperlinks="1" autoFilter="1" scenarios="0" formatColumns="0" deleteColumns="0" insertColumns="0" pivotTables="1" deleteRows="0" formatCells="0" formatRows="0" sort="1"/>
  <mergeCells count="2">
    <mergeCell ref="A13:C13"/>
    <mergeCell ref="A1:H1"/>
  </mergeCells>
  <pageMargins left="0.75" right="0.75" top="1" bottom="1" header="0.5" footer="0.5"/>
  <headerFooter>
    <oddHeader/>
    <oddFooter>&amp;CEJEMPLO · Motor de Presupuestos · motordepresupuestos.com</oddFooter>
    <evenHeader/>
    <evenFooter/>
    <firstHeader/>
    <firstFooter/>
  </headerFooter>
</worksheet>
</file>

<file path=xl/worksheets/sheet18.xml><?xml version="1.0" encoding="utf-8"?>
<worksheet xmlns="http://schemas.openxmlformats.org/spreadsheetml/2006/main">
  <sheetPr>
    <outlinePr summaryBelow="1" summaryRight="1"/>
    <pageSetUpPr/>
  </sheetPr>
  <dimension ref="A1:H18"/>
  <sheetViews>
    <sheetView showGridLines="0" workbookViewId="0">
      <pane ySplit="3" topLeftCell="A4" activePane="bottomLeft" state="frozen"/>
      <selection pane="bottomLeft" activeCell="A1" sqref="A1"/>
    </sheetView>
  </sheetViews>
  <sheetFormatPr baseColWidth="8" defaultRowHeight="15"/>
  <cols>
    <col width="16" customWidth="1" min="1" max="1"/>
    <col width="70" customWidth="1" min="2" max="2"/>
    <col width="8" customWidth="1" min="3" max="3"/>
    <col width="12" customWidth="1" min="4" max="4"/>
    <col width="12" customWidth="1" min="5" max="5"/>
    <col width="12" customWidth="1" min="6" max="6"/>
    <col width="12" customWidth="1" min="7" max="7"/>
    <col width="14" customWidth="1" min="8" max="8"/>
  </cols>
  <sheetData>
    <row r="1" ht="28" customHeight="1">
      <c r="A1" s="32" t="inlineStr">
        <is>
          <t>CAP.16 · REVESTIMIENTOS HORIZONTALES</t>
        </is>
      </c>
    </row>
    <row r="2" ht="8" customHeight="1"/>
    <row r="3" ht="28" customHeight="1">
      <c r="A3" s="19" t="inlineStr">
        <is>
          <t>CODIGO</t>
        </is>
      </c>
      <c r="B3" s="19" t="inlineStr">
        <is>
          <t>DESCRIPCION</t>
        </is>
      </c>
      <c r="C3" s="19" t="inlineStr">
        <is>
          <t>UD</t>
        </is>
      </c>
      <c r="D3" s="19" t="inlineStr">
        <is>
          <t>CANTIDAD</t>
        </is>
      </c>
      <c r="E3" s="19" t="inlineStr">
        <is>
          <t>P.MAT (€)</t>
        </is>
      </c>
      <c r="F3" s="19" t="inlineStr">
        <is>
          <t>P.MO (€)</t>
        </is>
      </c>
      <c r="G3" s="19" t="inlineStr">
        <is>
          <t>P.TOTAL (€)</t>
        </is>
      </c>
      <c r="H3" s="19" t="inlineStr">
        <is>
          <t>IMPORTE (€)</t>
        </is>
      </c>
    </row>
    <row r="4" ht="80" customHeight="1">
      <c r="A4" s="33" t="inlineStr">
        <is>
          <t>10PNP00001</t>
        </is>
      </c>
      <c r="B4" s="21" t="inlineStr">
        <is>
          <t>Peldaño formado por huella y tabica de mármol nacional a elegir por la DF de 3 cm y 2 cm de espesor respectivamente, recibidas con mortero M5 (1:6), con tratamiento antideslizante Clase 2, incluso zanquines del mismo material de 10 cm de canto, repaso, enlechado y limpieza. Medido según la longitud de la arista de intersección entre huella y tabica.</t>
        </is>
      </c>
      <c r="C4" s="33" t="inlineStr">
        <is>
          <t>m</t>
        </is>
      </c>
      <c r="D4" s="34" t="n">
        <v>74.40000000000001</v>
      </c>
      <c r="E4" s="34" t="n">
        <v>28.22</v>
      </c>
      <c r="F4" s="34" t="n">
        <v>42.34</v>
      </c>
      <c r="G4" s="22">
        <f>E4+F4</f>
        <v/>
      </c>
      <c r="H4" s="22">
        <f>D4*G4</f>
        <v/>
      </c>
    </row>
    <row r="5" ht="65.59999999999999" customHeight="1">
      <c r="A5" s="35" t="inlineStr">
        <is>
          <t>10SCS00005N</t>
        </is>
      </c>
      <c r="B5" s="24" t="inlineStr">
        <is>
          <t>Solado con baldosas de gres, tipo y dimensiones a elegir por la DF, recibidas con adhesivo que cumpla la norma UNE EN 12004 y llagueado con material que cumpla la norma UNE EN 13888, incluso pasta de alisado, enlechado y limpieza del pavimento. Medida la superficie ejecutada.</t>
        </is>
      </c>
      <c r="C5" s="35" t="inlineStr">
        <is>
          <t>m2</t>
        </is>
      </c>
      <c r="D5" s="34" t="n">
        <v>48.52</v>
      </c>
      <c r="E5" s="34" t="n">
        <v>15</v>
      </c>
      <c r="F5" s="34" t="n">
        <v>22.49</v>
      </c>
      <c r="G5" s="22">
        <f>E5+F5</f>
        <v/>
      </c>
      <c r="H5" s="22">
        <f>D5*G5</f>
        <v/>
      </c>
    </row>
    <row r="6" ht="108.8" customHeight="1">
      <c r="A6" s="33" t="inlineStr">
        <is>
          <t>10SCS00020</t>
        </is>
      </c>
      <c r="B6" s="21" t="inlineStr">
        <is>
          <t>Solado con baldosas de gres de exteriores tipo clase 3 antideslizante, tipo y dimensiones a elegir por la DF, recibidas con adhesivo que cumpla la norma UNE EN 12004 y llagueado con material que cumpla la norma UNE EN 13888, sobre capa de mortero M5 (1:6), incluso rodapié del mismo material de altura 1/2 losa, formación de pendiente suave 1,5%, con capa de mortero de 3-5 cms de espesor, pasta de alisado, enlechado y limpieza del pavimento. Medida la superficie ejecutada.</t>
        </is>
      </c>
      <c r="C6" s="33" t="inlineStr">
        <is>
          <t>m2</t>
        </is>
      </c>
      <c r="D6" s="34" t="n">
        <v>294.1</v>
      </c>
      <c r="E6" s="34" t="n">
        <v>17.51</v>
      </c>
      <c r="F6" s="34" t="n">
        <v>26.26</v>
      </c>
      <c r="G6" s="22">
        <f>E6+F6</f>
        <v/>
      </c>
      <c r="H6" s="22">
        <f>D6*G6</f>
        <v/>
      </c>
    </row>
    <row r="7" ht="80" customHeight="1">
      <c r="A7" s="35" t="inlineStr">
        <is>
          <t>10SNS00001</t>
        </is>
      </c>
      <c r="B7" s="24" t="inlineStr">
        <is>
          <t>Solado con baldosas de mármol nacional de 1ª calidad, tipo y dimensiones a elegir por la DF y 2 cm de espesor, recibidas con mortero M5 (1:6), con tratamiento antideslizante Clase 2, incluso rodapie del mismo material de 7 cm de canto, enlechado, pulido, abrillantado y limpieza del pavimento. Medida la superficie ejecutada.</t>
        </is>
      </c>
      <c r="C7" s="35" t="inlineStr">
        <is>
          <t>m2</t>
        </is>
      </c>
      <c r="D7" s="34" t="n">
        <v>15.27</v>
      </c>
      <c r="E7" s="34" t="n">
        <v>35.18</v>
      </c>
      <c r="F7" s="34" t="n">
        <v>52.78</v>
      </c>
      <c r="G7" s="22">
        <f>E7+F7</f>
        <v/>
      </c>
      <c r="H7" s="22">
        <f>D7*G7</f>
        <v/>
      </c>
    </row>
    <row r="8" ht="51.2" customHeight="1">
      <c r="A8" s="33" t="inlineStr">
        <is>
          <t>10SNW00001</t>
        </is>
      </c>
      <c r="B8" s="21" t="inlineStr">
        <is>
          <t>Umbral de piedra natural a elegir por la DF de 45 cm de anchura máxima y 3 cm de espesor, recibido con cemento cola sobre capa de mortero de cemento M6, incluso enlechado, repaso y limpieza. Medido según la anchura libre del hueco.</t>
        </is>
      </c>
      <c r="C8" s="33" t="inlineStr">
        <is>
          <t>m</t>
        </is>
      </c>
      <c r="D8" s="34" t="n">
        <v>35.1</v>
      </c>
      <c r="E8" s="34" t="n">
        <v>15.86</v>
      </c>
      <c r="F8" s="34" t="n">
        <v>23.8</v>
      </c>
      <c r="G8" s="22">
        <f>E8+F8</f>
        <v/>
      </c>
      <c r="H8" s="22">
        <f>D8*G8</f>
        <v/>
      </c>
    </row>
    <row r="9" ht="51.2" customHeight="1">
      <c r="A9" s="35" t="inlineStr">
        <is>
          <t>10TET90007</t>
        </is>
      </c>
      <c r="B9" s="24" t="inlineStr">
        <is>
          <t>Techo de plancha de escayola desmontable de medidas 60 x 60 cm, suspendida de elementos metálicos vistos, incluso p.p. de remate con paramentos y accesorios de fijación. Medida la superficie ejecutada.</t>
        </is>
      </c>
      <c r="C9" s="35" t="inlineStr">
        <is>
          <t>m2</t>
        </is>
      </c>
      <c r="D9" s="34" t="n">
        <v>35.6</v>
      </c>
      <c r="E9" s="34" t="n">
        <v>10.09</v>
      </c>
      <c r="F9" s="34" t="n">
        <v>15.14</v>
      </c>
      <c r="G9" s="22">
        <f>E9+F9</f>
        <v/>
      </c>
      <c r="H9" s="22">
        <f>D9*G9</f>
        <v/>
      </c>
    </row>
    <row r="10" ht="80" customHeight="1">
      <c r="A10" s="33" t="inlineStr">
        <is>
          <t>10TWW00011</t>
        </is>
      </c>
      <c r="B10" s="21" t="inlineStr">
        <is>
          <t>Techo continuo con placas de yeso laminado de 13 mm de espesor, atornillados a entramado horizontal de acero galvanizado, incluso replanteo, nivelación, repaso de juntas, ramates y pp. de tabica de remate en cantos de forjado; construido según especificaciones del fabricante de los paneles. Medido superficie ejecutada a cinta corrida.</t>
        </is>
      </c>
      <c r="C10" s="33" t="inlineStr">
        <is>
          <t>m2</t>
        </is>
      </c>
      <c r="D10" s="34" t="n">
        <v>378.3</v>
      </c>
      <c r="E10" s="34" t="n">
        <v>11.74</v>
      </c>
      <c r="F10" s="34" t="n">
        <v>17.62</v>
      </c>
      <c r="G10" s="22">
        <f>E10+F10</f>
        <v/>
      </c>
      <c r="H10" s="22">
        <f>D10*G10</f>
        <v/>
      </c>
    </row>
    <row r="11" ht="65.59999999999999" customHeight="1">
      <c r="A11" s="35" t="inlineStr">
        <is>
          <t>10WAA00001</t>
        </is>
      </c>
      <c r="B11" s="24" t="inlineStr">
        <is>
          <t>Alfeizar de piedra natural a elegir por la DF de de anchura y 3 cm de espesor, recibido con cemento cola sobre capa de mortero de cemento M6, con entrega en paramento de 3 cms, incluso goterón, enlechado, limpieza y p.p. de sellado de juntas con paramentos. Medido según la anchura libre del hueco.</t>
        </is>
      </c>
      <c r="C11" s="35" t="inlineStr">
        <is>
          <t>m</t>
        </is>
      </c>
      <c r="D11" s="34" t="n">
        <v>20.7</v>
      </c>
      <c r="E11" s="34" t="n">
        <v>13.39</v>
      </c>
      <c r="F11" s="34" t="n">
        <v>20.09</v>
      </c>
      <c r="G11" s="22">
        <f>E11+F11</f>
        <v/>
      </c>
      <c r="H11" s="22">
        <f>D11*G11</f>
        <v/>
      </c>
    </row>
    <row r="12" ht="51.2" customHeight="1">
      <c r="A12" s="33" t="inlineStr">
        <is>
          <t>10WRN00001</t>
        </is>
      </c>
      <c r="B12" s="21" t="inlineStr">
        <is>
          <t>Remate de piedra natural, a definir por la DF de 30 cm de anchura y 3 cm de espesor, recibido con cemento cola sobre capa de mortero de cemnto M6, sobre pretiles, incluso enlechado y limpieza. Medida la longitud ejecutada.</t>
        </is>
      </c>
      <c r="C12" s="33" t="inlineStr">
        <is>
          <t>m</t>
        </is>
      </c>
      <c r="D12" s="34" t="n">
        <v>162.55</v>
      </c>
      <c r="E12" s="34" t="n">
        <v>15.86</v>
      </c>
      <c r="F12" s="34" t="n">
        <v>23.8</v>
      </c>
      <c r="G12" s="22">
        <f>E12+F12</f>
        <v/>
      </c>
      <c r="H12" s="22">
        <f>D12*G12</f>
        <v/>
      </c>
    </row>
    <row r="13" ht="51.2" customHeight="1">
      <c r="A13" s="35" t="inlineStr">
        <is>
          <t>13CAP001</t>
        </is>
      </c>
      <c r="B13" s="24" t="inlineStr">
        <is>
          <t>Capa de mortero de cemento M-5 (1:6) de regularización sobre losa o forjado de 5 cm de espesor medio, rastreado y nivelado, incluso replanteo. Medida la superficie ejecutada.</t>
        </is>
      </c>
      <c r="C13" s="35" t="inlineStr">
        <is>
          <t>m2</t>
        </is>
      </c>
      <c r="D13" s="34" t="n">
        <v>430</v>
      </c>
      <c r="E13" s="34" t="n">
        <v>5.98</v>
      </c>
      <c r="F13" s="34" t="n">
        <v>8.960000000000001</v>
      </c>
      <c r="G13" s="22">
        <f>E13+F13</f>
        <v/>
      </c>
      <c r="H13" s="22">
        <f>D13*G13</f>
        <v/>
      </c>
    </row>
    <row r="14" ht="94.40000000000001" customHeight="1">
      <c r="A14" s="33" t="inlineStr">
        <is>
          <t>786J87JI7I</t>
        </is>
      </c>
      <c r="B14" s="21" t="inlineStr">
        <is>
          <t>Guarnecido y enlucido sin maestrear de pasta de yeso extraduro y aditivos especial para proyectar, aplicado por medios mecánicos sobre el soporte en paramentos horizontales de 15 mm. de espesor, pañeado con regla y acabado manual con yeso fino aplicado con llana, i/formación de rincones, guarniciones de huecos, remates con techo, p.p. de guardavivos de plástico o metal. Medido la superficie ejecutada.</t>
        </is>
      </c>
      <c r="C14" s="33" t="inlineStr">
        <is>
          <t>m2</t>
        </is>
      </c>
      <c r="D14" s="34" t="n">
        <v>54.9</v>
      </c>
      <c r="E14" s="34" t="n">
        <v>3.92</v>
      </c>
      <c r="F14" s="34" t="n">
        <v>5.87</v>
      </c>
      <c r="G14" s="22">
        <f>E14+F14</f>
        <v/>
      </c>
      <c r="H14" s="22">
        <f>D14*G14</f>
        <v/>
      </c>
    </row>
    <row r="15" ht="80" customHeight="1">
      <c r="A15" s="35" t="inlineStr">
        <is>
          <t>Y65Y651</t>
        </is>
      </c>
      <c r="B15" s="24" t="inlineStr">
        <is>
          <t>Solado con baldosas de gres, tipo y dimensiones a elegir por la DF, recibidas con adhesivo que cumpla la norma UNE EN 12004 y llagueado con material que cumpla la norma UNE EN 13888, con rodapié del mismo material de 7 cm de canto, incluso pasta de alisado, enlechado y limpieza del pavimento. Medida la superficie ejecutada.</t>
        </is>
      </c>
      <c r="C15" s="35" t="inlineStr">
        <is>
          <t>m2</t>
        </is>
      </c>
      <c r="D15" s="34" t="n">
        <v>274</v>
      </c>
      <c r="E15" s="34" t="n">
        <v>15.86</v>
      </c>
      <c r="F15" s="34" t="n">
        <v>23.8</v>
      </c>
      <c r="G15" s="22">
        <f>E15+F15</f>
        <v/>
      </c>
      <c r="H15" s="22">
        <f>D15*G15</f>
        <v/>
      </c>
    </row>
    <row r="16" ht="108.8" customHeight="1">
      <c r="A16" s="33" t="inlineStr">
        <is>
          <t>16EPOXI001</t>
        </is>
      </c>
      <c r="B16" s="21" t="inlineStr">
        <is>
          <t>Pavimento continuo de resina epoxi bicomponente sobre solera de hormigón, color a elegir por la DF, acabado antideslizante clase 3 según CTE DB-SUA 1, espesor 2-3 mm, resistente al desgaste, a los hidrocarburos y al impacto, formado por: limpieza y preparación mecánica del soporte (granallado), imprimación epoxi, capa base epoxi pigmentada con espolvoreo de árido de cuarzo, sellado con capa de cierre transparente. Aplicado en suelo de semisótano (garaje, rampa y zonas comunes). Medida la superficie ejecutada.</t>
        </is>
      </c>
      <c r="C16" s="33" t="inlineStr">
        <is>
          <t>m2</t>
        </is>
      </c>
      <c r="D16" s="34" t="n">
        <v>247.63</v>
      </c>
      <c r="E16" s="34" t="n">
        <v>17.51</v>
      </c>
      <c r="F16" s="34" t="n">
        <v>26.26</v>
      </c>
      <c r="G16" s="22">
        <f>E16+F16</f>
        <v/>
      </c>
      <c r="H16" s="22">
        <f>D16*G16</f>
        <v/>
      </c>
    </row>
    <row r="17" ht="8" customHeight="1"/>
    <row r="18" ht="28" customHeight="1">
      <c r="A18" s="36" t="inlineStr">
        <is>
          <t>SUBTOTAL CAP.16</t>
        </is>
      </c>
      <c r="B18" s="58" t="n"/>
      <c r="C18" s="57" t="n"/>
      <c r="D18" s="37" t="n"/>
      <c r="E18" s="38">
        <f>SUMPRODUCT(D4:D16,E4:E16)</f>
        <v/>
      </c>
      <c r="F18" s="38">
        <f>SUMPRODUCT(D4:D16,F4:F16)</f>
        <v/>
      </c>
      <c r="G18" s="37" t="n"/>
      <c r="H18" s="38">
        <f>SUM(H4:H16)</f>
        <v/>
      </c>
    </row>
  </sheetData>
  <sheetProtection selectLockedCells="0" selectUnlockedCells="0" sheet="1" objects="0" insertRows="0" insertHyperlinks="1" autoFilter="1" scenarios="0" formatColumns="0" deleteColumns="0" insertColumns="0" pivotTables="1" deleteRows="0" formatCells="0" formatRows="0" sort="1"/>
  <mergeCells count="2">
    <mergeCell ref="A18:C18"/>
    <mergeCell ref="A1:H1"/>
  </mergeCells>
  <pageMargins left="0.75" right="0.75" top="1" bottom="1" header="0.5" footer="0.5"/>
  <headerFooter>
    <oddHeader/>
    <oddFooter>&amp;CEJEMPLO · Motor de Presupuestos · motordepresupuestos.com</oddFooter>
    <evenHeader/>
    <evenFooter/>
    <firstHeader/>
    <firstFooter/>
  </headerFooter>
</worksheet>
</file>

<file path=xl/worksheets/sheet19.xml><?xml version="1.0" encoding="utf-8"?>
<worksheet xmlns="http://schemas.openxmlformats.org/spreadsheetml/2006/main">
  <sheetPr>
    <outlinePr summaryBelow="1" summaryRight="1"/>
    <pageSetUpPr/>
  </sheetPr>
  <dimension ref="A1:H10"/>
  <sheetViews>
    <sheetView showGridLines="0" workbookViewId="0">
      <pane ySplit="3" topLeftCell="A4" activePane="bottomLeft" state="frozen"/>
      <selection pane="bottomLeft" activeCell="A1" sqref="A1"/>
    </sheetView>
  </sheetViews>
  <sheetFormatPr baseColWidth="8" defaultRowHeight="15"/>
  <cols>
    <col width="16" customWidth="1" min="1" max="1"/>
    <col width="70" customWidth="1" min="2" max="2"/>
    <col width="8" customWidth="1" min="3" max="3"/>
    <col width="12" customWidth="1" min="4" max="4"/>
    <col width="12" customWidth="1" min="5" max="5"/>
    <col width="12" customWidth="1" min="6" max="6"/>
    <col width="12" customWidth="1" min="7" max="7"/>
    <col width="14" customWidth="1" min="8" max="8"/>
  </cols>
  <sheetData>
    <row r="1" ht="28" customHeight="1">
      <c r="A1" s="32" t="inlineStr">
        <is>
          <t>CAP.17 · REVESTIMIENTOS VERTICALES</t>
        </is>
      </c>
    </row>
    <row r="2" ht="8" customHeight="1"/>
    <row r="3" ht="28" customHeight="1">
      <c r="A3" s="19" t="inlineStr">
        <is>
          <t>CODIGO</t>
        </is>
      </c>
      <c r="B3" s="19" t="inlineStr">
        <is>
          <t>DESCRIPCION</t>
        </is>
      </c>
      <c r="C3" s="19" t="inlineStr">
        <is>
          <t>UD</t>
        </is>
      </c>
      <c r="D3" s="19" t="inlineStr">
        <is>
          <t>CANTIDAD</t>
        </is>
      </c>
      <c r="E3" s="19" t="inlineStr">
        <is>
          <t>P.MAT (€)</t>
        </is>
      </c>
      <c r="F3" s="19" t="inlineStr">
        <is>
          <t>P.MO (€)</t>
        </is>
      </c>
      <c r="G3" s="19" t="inlineStr">
        <is>
          <t>P.TOTAL (€)</t>
        </is>
      </c>
      <c r="H3" s="19" t="inlineStr">
        <is>
          <t>IMPORTE (€)</t>
        </is>
      </c>
    </row>
    <row r="4" ht="51.2" customHeight="1">
      <c r="A4" s="33" t="inlineStr">
        <is>
          <t>10.7</t>
        </is>
      </c>
      <c r="B4" s="21" t="inlineStr">
        <is>
          <t>Enfoscado maestreado, fratasado y rayado en paramentos verticales, preparado para recibir alicatado con adhesivo, con mortero M4 (1:6). Medida la superficie ejecutada.</t>
        </is>
      </c>
      <c r="C4" s="33" t="inlineStr">
        <is>
          <t>m2</t>
        </is>
      </c>
      <c r="D4" s="34" t="n">
        <v>255.3</v>
      </c>
      <c r="E4" s="34" t="n">
        <v>7.62</v>
      </c>
      <c r="F4" s="34" t="n">
        <v>11.43</v>
      </c>
      <c r="G4" s="22">
        <f>E4+F4</f>
        <v/>
      </c>
      <c r="H4" s="22">
        <f>D4*G4</f>
        <v/>
      </c>
    </row>
    <row r="5" ht="80" customHeight="1">
      <c r="A5" s="35" t="inlineStr">
        <is>
          <t>10ACN00001</t>
        </is>
      </c>
      <c r="B5" s="24" t="inlineStr">
        <is>
          <t>Aplacado de piedra natural, tipo y dimensiones a definir por la DF, de 2 cm de espesor, fijadas con anclaje, de varillas de acero galvanizado, relleno con mortero bastardo M10 (1:0,5:4), fluido, incluso baquetón del mismo tipo de piedra, cajas en muro recibido, rejuntado y limpieza. Medido deduciendo huecos mayores de 0,25 m².</t>
        </is>
      </c>
      <c r="C5" s="35" t="inlineStr">
        <is>
          <t>m2</t>
        </is>
      </c>
      <c r="D5" s="34" t="n">
        <v>52.5</v>
      </c>
      <c r="E5" s="34" t="n">
        <v>32.34</v>
      </c>
      <c r="F5" s="34" t="n">
        <v>48.52</v>
      </c>
      <c r="G5" s="22">
        <f>E5+F5</f>
        <v/>
      </c>
      <c r="H5" s="22">
        <f>D5*G5</f>
        <v/>
      </c>
    </row>
    <row r="6" ht="36.8" customHeight="1">
      <c r="A6" s="33" t="inlineStr">
        <is>
          <t>10CEE00001</t>
        </is>
      </c>
      <c r="B6" s="21" t="inlineStr">
        <is>
          <t>Enfoscado maestreado y fratasado en paredes con mortero M5 (1:6). Medido a cinta corrida.</t>
        </is>
      </c>
      <c r="C6" s="33" t="inlineStr">
        <is>
          <t>m2</t>
        </is>
      </c>
      <c r="D6" s="34" t="n">
        <v>1755</v>
      </c>
      <c r="E6" s="34" t="n">
        <v>8.039999999999999</v>
      </c>
      <c r="F6" s="34" t="n">
        <v>12.05</v>
      </c>
      <c r="G6" s="22">
        <f>E6+F6</f>
        <v/>
      </c>
      <c r="H6" s="22">
        <f>D6*G6</f>
        <v/>
      </c>
    </row>
    <row r="7" ht="51.2" customHeight="1">
      <c r="A7" s="35" t="inlineStr">
        <is>
          <t>10CGG00008</t>
        </is>
      </c>
      <c r="B7" s="24" t="inlineStr">
        <is>
          <t>Guarnecido y enlucido sin maestrear de pasta de yeso para proyectar aplicado con medios mecánicos sobre soporte de 1,5 cm de espesor, pañeado con regla y acabado manual con yeso fino aplicado con llana. Medida la superficie ejecutada.</t>
        </is>
      </c>
      <c r="C7" s="35" t="inlineStr">
        <is>
          <t>m2</t>
        </is>
      </c>
      <c r="D7" s="34" t="n">
        <v>962.5</v>
      </c>
      <c r="E7" s="34" t="n">
        <v>5.85</v>
      </c>
      <c r="F7" s="34" t="n">
        <v>8.779999999999999</v>
      </c>
      <c r="G7" s="22">
        <f>E7+F7</f>
        <v/>
      </c>
      <c r="H7" s="22">
        <f>D7*G7</f>
        <v/>
      </c>
    </row>
    <row r="8" ht="65.59999999999999" customHeight="1">
      <c r="A8" s="33" t="inlineStr">
        <is>
          <t>E12AP170</t>
        </is>
      </c>
      <c r="B8" s="21" t="inlineStr">
        <is>
          <t>Alicatado con gres, a definir por la propiedad, recibido con adhesivo C1 s/EN-12004 Cleintex porcelánico, incluso rejuntado con mortero tapajuntas CG2 s/nEN-13888 Texjunt Borada y p.p. de cortes, ingletes, piezas especiales y limpieza, s/NTE-RPA-3. Medida la superficie ejecutada.</t>
        </is>
      </c>
      <c r="C8" s="33" t="inlineStr">
        <is>
          <t>m2</t>
        </is>
      </c>
      <c r="D8" s="34" t="n">
        <v>202.8</v>
      </c>
      <c r="E8" s="34" t="n">
        <v>15.86</v>
      </c>
      <c r="F8" s="34" t="n">
        <v>23.8</v>
      </c>
      <c r="G8" s="22">
        <f>E8+F8</f>
        <v/>
      </c>
      <c r="H8" s="22">
        <f>D8*G8</f>
        <v/>
      </c>
    </row>
    <row r="9" ht="8" customHeight="1"/>
    <row r="10" ht="28" customHeight="1">
      <c r="A10" s="36" t="inlineStr">
        <is>
          <t>SUBTOTAL CAP.17</t>
        </is>
      </c>
      <c r="B10" s="58" t="n"/>
      <c r="C10" s="57" t="n"/>
      <c r="D10" s="37" t="n"/>
      <c r="E10" s="38">
        <f>SUMPRODUCT(D4:D8,E4:E8)</f>
        <v/>
      </c>
      <c r="F10" s="38">
        <f>SUMPRODUCT(D4:D8,F4:F8)</f>
        <v/>
      </c>
      <c r="G10" s="37" t="n"/>
      <c r="H10" s="38">
        <f>SUM(H4:H8)</f>
        <v/>
      </c>
    </row>
  </sheetData>
  <sheetProtection selectLockedCells="0" selectUnlockedCells="0" sheet="1" objects="0" insertRows="0" insertHyperlinks="1" autoFilter="1" scenarios="0" formatColumns="0" deleteColumns="0" insertColumns="0" pivotTables="1" deleteRows="0" formatCells="0" formatRows="0" sort="1"/>
  <mergeCells count="2">
    <mergeCell ref="A10:C10"/>
    <mergeCell ref="A1:H1"/>
  </mergeCells>
  <pageMargins left="0.75" right="0.75" top="1" bottom="1" header="0.5" footer="0.5"/>
  <headerFooter>
    <oddHeader/>
    <oddFooter>&amp;CEJEMPLO · Motor de Presupuestos · motordepresupuestos.com</oddFooter>
    <evenHeader/>
    <evenFooter/>
    <firstHeader/>
    <firstFooter/>
  </headerFooter>
</worksheet>
</file>

<file path=xl/worksheets/sheet2.xml><?xml version="1.0" encoding="utf-8"?>
<worksheet xmlns="http://schemas.openxmlformats.org/spreadsheetml/2006/main">
  <sheetPr>
    <outlinePr summaryBelow="1" summaryRight="1"/>
    <pageSetUpPr/>
  </sheetPr>
  <dimension ref="A1:E35"/>
  <sheetViews>
    <sheetView showGridLines="0" workbookViewId="0">
      <pane ySplit="3" topLeftCell="A4" activePane="bottomLeft" state="frozen"/>
      <selection pane="bottomLeft" activeCell="A1" sqref="A1"/>
    </sheetView>
  </sheetViews>
  <sheetFormatPr baseColWidth="8" defaultRowHeight="15"/>
  <cols>
    <col width="8" customWidth="1" min="1" max="1"/>
    <col width="50" customWidth="1" min="2" max="2"/>
    <col width="16" customWidth="1" min="3" max="3"/>
    <col width="16" customWidth="1" min="4" max="4"/>
    <col width="18" customWidth="1" min="5" max="5"/>
  </cols>
  <sheetData>
    <row r="1" ht="32" customHeight="1">
      <c r="A1" s="18" t="inlineStr">
        <is>
          <t>RESUMEN POR CAPÍTULOS</t>
        </is>
      </c>
    </row>
    <row r="2" ht="8" customHeight="1"/>
    <row r="3" ht="28" customHeight="1">
      <c r="A3" s="19" t="inlineStr">
        <is>
          <t>Nº CAP.</t>
        </is>
      </c>
      <c r="B3" s="19" t="inlineStr">
        <is>
          <t>CAPÍTULO</t>
        </is>
      </c>
      <c r="C3" s="19" t="inlineStr">
        <is>
          <t>MATERIALES (€)</t>
        </is>
      </c>
      <c r="D3" s="19" t="inlineStr">
        <is>
          <t>MANO OBRA (€)</t>
        </is>
      </c>
      <c r="E3" s="19" t="inlineStr">
        <is>
          <t>TOTAL (€)</t>
        </is>
      </c>
    </row>
    <row r="4" ht="20" customHeight="1">
      <c r="A4" s="54" t="n">
        <v>1</v>
      </c>
      <c r="B4" s="21" t="inlineStr">
        <is>
          <t>MOVIMIENTO DE TIERRAS</t>
        </is>
      </c>
      <c r="C4" s="22">
        <f>CAP_01!E7</f>
        <v/>
      </c>
      <c r="D4" s="22">
        <f>CAP_01!F7</f>
        <v/>
      </c>
      <c r="E4" s="22">
        <f>CAP_01!H7</f>
        <v/>
      </c>
    </row>
    <row r="5" ht="20" customHeight="1">
      <c r="A5" s="55" t="n">
        <v>2</v>
      </c>
      <c r="B5" s="24" t="inlineStr">
        <is>
          <t>CIMENTACIÓN</t>
        </is>
      </c>
      <c r="C5" s="22">
        <f>CAP_02!E18</f>
        <v/>
      </c>
      <c r="D5" s="22">
        <f>CAP_02!F18</f>
        <v/>
      </c>
      <c r="E5" s="22">
        <f>CAP_02!H18</f>
        <v/>
      </c>
    </row>
    <row r="6" ht="20" customHeight="1">
      <c r="A6" s="54" t="n">
        <v>3</v>
      </c>
      <c r="B6" s="21" t="inlineStr">
        <is>
          <t>SANEAMIENTO PLUVIALES</t>
        </is>
      </c>
      <c r="C6" s="22">
        <f>CAP_03!E12</f>
        <v/>
      </c>
      <c r="D6" s="22">
        <f>CAP_03!F12</f>
        <v/>
      </c>
      <c r="E6" s="22">
        <f>CAP_03!H12</f>
        <v/>
      </c>
    </row>
    <row r="7" ht="20" customHeight="1">
      <c r="A7" s="55" t="n">
        <v>4</v>
      </c>
      <c r="B7" s="24" t="inlineStr">
        <is>
          <t>SANEAMIENTO RESIDUALES</t>
        </is>
      </c>
      <c r="C7" s="22">
        <f>CAP_04!E20</f>
        <v/>
      </c>
      <c r="D7" s="22">
        <f>CAP_04!F20</f>
        <v/>
      </c>
      <c r="E7" s="22">
        <f>CAP_04!H20</f>
        <v/>
      </c>
    </row>
    <row r="8" ht="20" customHeight="1">
      <c r="A8" s="54" t="n">
        <v>5</v>
      </c>
      <c r="B8" s="21" t="inlineStr">
        <is>
          <t>ESTRUCTURAS</t>
        </is>
      </c>
      <c r="C8" s="22">
        <f>CAP_05!E9</f>
        <v/>
      </c>
      <c r="D8" s="22">
        <f>CAP_05!F9</f>
        <v/>
      </c>
      <c r="E8" s="22">
        <f>CAP_05!H9</f>
        <v/>
      </c>
    </row>
    <row r="9" ht="20" customHeight="1">
      <c r="A9" s="55" t="n">
        <v>6</v>
      </c>
      <c r="B9" s="24" t="inlineStr">
        <is>
          <t>ALBAÑILERÍA</t>
        </is>
      </c>
      <c r="C9" s="22">
        <f>CAP_06!E14</f>
        <v/>
      </c>
      <c r="D9" s="22">
        <f>CAP_06!F14</f>
        <v/>
      </c>
      <c r="E9" s="22">
        <f>CAP_06!H14</f>
        <v/>
      </c>
    </row>
    <row r="10" ht="20" customHeight="1">
      <c r="A10" s="54" t="n">
        <v>7</v>
      </c>
      <c r="B10" s="21" t="inlineStr">
        <is>
          <t>CUBIERTAS</t>
        </is>
      </c>
      <c r="C10" s="22">
        <f>CAP_07!E7</f>
        <v/>
      </c>
      <c r="D10" s="22">
        <f>CAP_07!F7</f>
        <v/>
      </c>
      <c r="E10" s="22">
        <f>CAP_07!H7</f>
        <v/>
      </c>
    </row>
    <row r="11" ht="20" customHeight="1">
      <c r="A11" s="55" t="n">
        <v>8</v>
      </c>
      <c r="B11" s="24" t="inlineStr">
        <is>
          <t>AISLAMIENTOS E IMPERMEABILIZACIONES</t>
        </is>
      </c>
      <c r="C11" s="22">
        <f>CAP_08!E9</f>
        <v/>
      </c>
      <c r="D11" s="22">
        <f>CAP_08!F9</f>
        <v/>
      </c>
      <c r="E11" s="22">
        <f>CAP_08!H9</f>
        <v/>
      </c>
    </row>
    <row r="12" ht="20" customHeight="1">
      <c r="A12" s="54" t="n">
        <v>9</v>
      </c>
      <c r="B12" s="21" t="inlineStr">
        <is>
          <t>INSTALACIONES DE ELECTRICIDAD</t>
        </is>
      </c>
      <c r="C12" s="22">
        <f>CAP_09!E29</f>
        <v/>
      </c>
      <c r="D12" s="22">
        <f>CAP_09!F29</f>
        <v/>
      </c>
      <c r="E12" s="22">
        <f>CAP_09!H29</f>
        <v/>
      </c>
    </row>
    <row r="13" ht="20" customHeight="1">
      <c r="A13" s="55" t="n">
        <v>10</v>
      </c>
      <c r="B13" s="24" t="inlineStr">
        <is>
          <t>INSTALACIONES DE FONTANERÍA</t>
        </is>
      </c>
      <c r="C13" s="22">
        <f>CAP_10!E25</f>
        <v/>
      </c>
      <c r="D13" s="22">
        <f>CAP_10!F25</f>
        <v/>
      </c>
      <c r="E13" s="22">
        <f>CAP_10!H25</f>
        <v/>
      </c>
    </row>
    <row r="14" ht="20" customHeight="1">
      <c r="A14" s="54" t="n">
        <v>11</v>
      </c>
      <c r="B14" s="21" t="inlineStr">
        <is>
          <t>INSTALACIONES DE TELECOMUNICACIONES</t>
        </is>
      </c>
      <c r="C14" s="22">
        <f>CAP_11!E23</f>
        <v/>
      </c>
      <c r="D14" s="22">
        <f>CAP_11!F23</f>
        <v/>
      </c>
      <c r="E14" s="22">
        <f>CAP_11!H23</f>
        <v/>
      </c>
    </row>
    <row r="15" ht="20" customHeight="1">
      <c r="A15" s="55" t="n">
        <v>12</v>
      </c>
      <c r="B15" s="24" t="inlineStr">
        <is>
          <t>INSTALACIONES DE CLIMATIZACIÓN Y ACS</t>
        </is>
      </c>
      <c r="C15" s="22">
        <f>CAP_12!E12</f>
        <v/>
      </c>
      <c r="D15" s="22">
        <f>CAP_12!F12</f>
        <v/>
      </c>
      <c r="E15" s="22">
        <f>CAP_12!H12</f>
        <v/>
      </c>
    </row>
    <row r="16" ht="20" customHeight="1">
      <c r="A16" s="54" t="n">
        <v>13</v>
      </c>
      <c r="B16" s="21" t="inlineStr">
        <is>
          <t>INSTALACIONES DE VENTILACIÓN</t>
        </is>
      </c>
      <c r="C16" s="22">
        <f>CAP_13!E19</f>
        <v/>
      </c>
      <c r="D16" s="22">
        <f>CAP_13!F19</f>
        <v/>
      </c>
      <c r="E16" s="22">
        <f>CAP_13!H19</f>
        <v/>
      </c>
    </row>
    <row r="17" ht="20" customHeight="1">
      <c r="A17" s="55" t="n">
        <v>14</v>
      </c>
      <c r="B17" s="24" t="inlineStr">
        <is>
          <t>INSTALACIONES ELECTROMECÁNICAS</t>
        </is>
      </c>
      <c r="C17" s="22">
        <f>CAP_14!E7</f>
        <v/>
      </c>
      <c r="D17" s="22">
        <f>CAP_14!F7</f>
        <v/>
      </c>
      <c r="E17" s="22">
        <f>CAP_14!H7</f>
        <v/>
      </c>
    </row>
    <row r="18" ht="20" customHeight="1">
      <c r="A18" s="54" t="n">
        <v>15</v>
      </c>
      <c r="B18" s="21" t="inlineStr">
        <is>
          <t>SEGURIDAD EN CASO DE INCENDIO</t>
        </is>
      </c>
      <c r="C18" s="22">
        <f>CAP_15!E13</f>
        <v/>
      </c>
      <c r="D18" s="22">
        <f>CAP_15!F13</f>
        <v/>
      </c>
      <c r="E18" s="22">
        <f>CAP_15!H13</f>
        <v/>
      </c>
    </row>
    <row r="19" ht="20" customHeight="1">
      <c r="A19" s="55" t="n">
        <v>16</v>
      </c>
      <c r="B19" s="24" t="inlineStr">
        <is>
          <t>REVESTIMIENTOS HORIZONTALES</t>
        </is>
      </c>
      <c r="C19" s="22">
        <f>CAP_16!E18</f>
        <v/>
      </c>
      <c r="D19" s="22">
        <f>CAP_16!F18</f>
        <v/>
      </c>
      <c r="E19" s="22">
        <f>CAP_16!H18</f>
        <v/>
      </c>
    </row>
    <row r="20" ht="20" customHeight="1">
      <c r="A20" s="54" t="n">
        <v>17</v>
      </c>
      <c r="B20" s="21" t="inlineStr">
        <is>
          <t>REVESTIMIENTOS VERTICALES</t>
        </is>
      </c>
      <c r="C20" s="22">
        <f>CAP_17!E10</f>
        <v/>
      </c>
      <c r="D20" s="22">
        <f>CAP_17!F10</f>
        <v/>
      </c>
      <c r="E20" s="22">
        <f>CAP_17!H10</f>
        <v/>
      </c>
    </row>
    <row r="21" ht="20" customHeight="1">
      <c r="A21" s="55" t="n">
        <v>18</v>
      </c>
      <c r="B21" s="24" t="inlineStr">
        <is>
          <t>CARPINTERÍA: MADERA</t>
        </is>
      </c>
      <c r="C21" s="22">
        <f>CAP_18!E8</f>
        <v/>
      </c>
      <c r="D21" s="22">
        <f>CAP_18!F8</f>
        <v/>
      </c>
      <c r="E21" s="22">
        <f>CAP_18!H8</f>
        <v/>
      </c>
    </row>
    <row r="22" ht="20" customHeight="1">
      <c r="A22" s="54" t="n">
        <v>19</v>
      </c>
      <c r="B22" s="21" t="inlineStr">
        <is>
          <t>CARPINTERÍA: ACERO Y ALUMINIO</t>
        </is>
      </c>
      <c r="C22" s="22">
        <f>CAP_19!E16</f>
        <v/>
      </c>
      <c r="D22" s="22">
        <f>CAP_19!F16</f>
        <v/>
      </c>
      <c r="E22" s="22">
        <f>CAP_19!H16</f>
        <v/>
      </c>
    </row>
    <row r="23" ht="20" customHeight="1">
      <c r="A23" s="55" t="n">
        <v>20</v>
      </c>
      <c r="B23" s="24" t="inlineStr">
        <is>
          <t>CERRAJERÍA Y ELEMENTOS DE SEGURIDAD</t>
        </is>
      </c>
      <c r="C23" s="22">
        <f>CAP_20!E13</f>
        <v/>
      </c>
      <c r="D23" s="22">
        <f>CAP_20!F13</f>
        <v/>
      </c>
      <c r="E23" s="22">
        <f>CAP_20!H13</f>
        <v/>
      </c>
    </row>
    <row r="24" ht="20" customHeight="1">
      <c r="A24" s="54" t="n">
        <v>21</v>
      </c>
      <c r="B24" s="21" t="inlineStr">
        <is>
          <t>PINTURAS</t>
        </is>
      </c>
      <c r="C24" s="22">
        <f>CAP_21!E9</f>
        <v/>
      </c>
      <c r="D24" s="22">
        <f>CAP_21!F9</f>
        <v/>
      </c>
      <c r="E24" s="22">
        <f>CAP_21!H9</f>
        <v/>
      </c>
    </row>
    <row r="25" ht="20" customHeight="1">
      <c r="A25" s="55" t="n">
        <v>22</v>
      </c>
      <c r="B25" s="24" t="inlineStr">
        <is>
          <t>DECORACIÓN Y VARIOS</t>
        </is>
      </c>
      <c r="C25" s="22">
        <f>CAP_22!E11</f>
        <v/>
      </c>
      <c r="D25" s="22">
        <f>CAP_22!F11</f>
        <v/>
      </c>
      <c r="E25" s="22">
        <f>CAP_22!H11</f>
        <v/>
      </c>
    </row>
    <row r="26" ht="20" customHeight="1">
      <c r="A26" s="54" t="n">
        <v>23</v>
      </c>
      <c r="B26" s="21" t="inlineStr">
        <is>
          <t>SEGURIDAD Y SALUD</t>
        </is>
      </c>
      <c r="C26" s="22">
        <f>CAP_23!E6</f>
        <v/>
      </c>
      <c r="D26" s="22">
        <f>CAP_23!F6</f>
        <v/>
      </c>
      <c r="E26" s="22">
        <f>CAP_23!H6</f>
        <v/>
      </c>
    </row>
    <row r="27" ht="20" customHeight="1">
      <c r="A27" s="55" t="n">
        <v>24</v>
      </c>
      <c r="B27" s="24" t="inlineStr">
        <is>
          <t>CONTROL DE CALIDAD</t>
        </is>
      </c>
      <c r="C27" s="22">
        <f>CAP_24!E8</f>
        <v/>
      </c>
      <c r="D27" s="22">
        <f>CAP_24!F8</f>
        <v/>
      </c>
      <c r="E27" s="22">
        <f>CAP_24!H8</f>
        <v/>
      </c>
    </row>
    <row r="28" ht="20" customHeight="1">
      <c r="A28" s="54" t="n">
        <v>25</v>
      </c>
      <c r="B28" s="21" t="inlineStr">
        <is>
          <t>GESTIÓN DE RESIDUOS</t>
        </is>
      </c>
      <c r="C28" s="22">
        <f>CAP_25!E6</f>
        <v/>
      </c>
      <c r="D28" s="22">
        <f>CAP_25!F6</f>
        <v/>
      </c>
      <c r="E28" s="22">
        <f>CAP_25!H6</f>
        <v/>
      </c>
    </row>
    <row r="29" ht="8" customHeight="1"/>
    <row r="30" ht="26" customHeight="1">
      <c r="A30" s="25" t="inlineStr">
        <is>
          <t>PRESUPUESTO DE EJECUCIÓN MATERIAL (PEM)</t>
        </is>
      </c>
      <c r="B30" s="56" t="n"/>
      <c r="C30" s="27">
        <f>SUM(C4:C28)</f>
        <v/>
      </c>
      <c r="D30" s="27">
        <f>SUM(D4:D28)</f>
        <v/>
      </c>
      <c r="E30" s="27">
        <f>C30+D30</f>
        <v/>
      </c>
    </row>
    <row r="31" ht="22" customHeight="1">
      <c r="A31" s="21" t="inlineStr">
        <is>
          <t xml:space="preserve">  Gastos Generales (% s/ PEM — editable PORTADA!C19)</t>
        </is>
      </c>
      <c r="B31" s="56" t="n"/>
      <c r="C31" s="28" t="n"/>
      <c r="D31" s="28" t="n"/>
      <c r="E31" s="22">
        <f>E30*PORTADA!C19</f>
        <v/>
      </c>
    </row>
    <row r="32" ht="22" customHeight="1">
      <c r="A32" s="21" t="inlineStr">
        <is>
          <t xml:space="preserve">  Beneficio Industrial (% s/ PEM — editable PORTADA!C20)</t>
        </is>
      </c>
      <c r="B32" s="56" t="n"/>
      <c r="C32" s="28" t="n"/>
      <c r="D32" s="28" t="n"/>
      <c r="E32" s="22">
        <f>E30*PORTADA!C20</f>
        <v/>
      </c>
    </row>
    <row r="33" ht="26" customHeight="1">
      <c r="A33" s="25" t="inlineStr">
        <is>
          <t>PRESUPUESTO DE EJECUCIÓN POR CONTRATA (PEC)</t>
        </is>
      </c>
      <c r="B33" s="56" t="n"/>
      <c r="C33" s="26" t="n"/>
      <c r="D33" s="26" t="n"/>
      <c r="E33" s="27">
        <f>E30+E31+E32</f>
        <v/>
      </c>
    </row>
    <row r="34" ht="22" customHeight="1">
      <c r="A34" s="21" t="inlineStr">
        <is>
          <t>IVA (% editable PORTADA!C21)</t>
        </is>
      </c>
      <c r="B34" s="56" t="n"/>
      <c r="C34" s="28" t="n"/>
      <c r="D34" s="28" t="n"/>
      <c r="E34" s="22">
        <f>E33*PORTADA!C21</f>
        <v/>
      </c>
    </row>
    <row r="35" ht="30" customHeight="1">
      <c r="A35" s="29" t="inlineStr">
        <is>
          <t>TOTAL PRESUPUESTO (IVA incluido)</t>
        </is>
      </c>
      <c r="B35" s="57" t="n"/>
      <c r="C35" s="30" t="n"/>
      <c r="D35" s="30" t="n"/>
      <c r="E35" s="31">
        <f>E33+E34</f>
        <v/>
      </c>
    </row>
  </sheetData>
  <mergeCells count="7">
    <mergeCell ref="A30:B30"/>
    <mergeCell ref="A33:B33"/>
    <mergeCell ref="A32:B32"/>
    <mergeCell ref="A1:E1"/>
    <mergeCell ref="A31:B31"/>
    <mergeCell ref="A34:B34"/>
    <mergeCell ref="A35:B35"/>
  </mergeCells>
  <pageMargins left="0.75" right="0.75" top="1" bottom="1" header="0.5" footer="0.5"/>
  <headerFooter>
    <oddHeader/>
    <oddFooter>&amp;CEJEMPLO · Motor de Presupuestos · motordepresupuestos.com</oddFooter>
    <evenHeader/>
    <evenFooter/>
    <firstHeader/>
    <firstFooter/>
  </headerFooter>
</worksheet>
</file>

<file path=xl/worksheets/sheet20.xml><?xml version="1.0" encoding="utf-8"?>
<worksheet xmlns="http://schemas.openxmlformats.org/spreadsheetml/2006/main">
  <sheetPr>
    <outlinePr summaryBelow="1" summaryRight="1"/>
    <pageSetUpPr/>
  </sheetPr>
  <dimension ref="A1:H8"/>
  <sheetViews>
    <sheetView showGridLines="0" workbookViewId="0">
      <pane ySplit="3" topLeftCell="A4" activePane="bottomLeft" state="frozen"/>
      <selection pane="bottomLeft" activeCell="A1" sqref="A1"/>
    </sheetView>
  </sheetViews>
  <sheetFormatPr baseColWidth="8" defaultRowHeight="15"/>
  <cols>
    <col width="16" customWidth="1" min="1" max="1"/>
    <col width="70" customWidth="1" min="2" max="2"/>
    <col width="8" customWidth="1" min="3" max="3"/>
    <col width="12" customWidth="1" min="4" max="4"/>
    <col width="12" customWidth="1" min="5" max="5"/>
    <col width="12" customWidth="1" min="6" max="6"/>
    <col width="12" customWidth="1" min="7" max="7"/>
    <col width="14" customWidth="1" min="8" max="8"/>
  </cols>
  <sheetData>
    <row r="1" ht="28" customHeight="1">
      <c r="A1" s="32" t="inlineStr">
        <is>
          <t>CAP.18 · CARPINTERÍA: MADERA</t>
        </is>
      </c>
    </row>
    <row r="2" ht="8" customHeight="1"/>
    <row r="3" ht="28" customHeight="1">
      <c r="A3" s="19" t="inlineStr">
        <is>
          <t>CODIGO</t>
        </is>
      </c>
      <c r="B3" s="19" t="inlineStr">
        <is>
          <t>DESCRIPCION</t>
        </is>
      </c>
      <c r="C3" s="19" t="inlineStr">
        <is>
          <t>UD</t>
        </is>
      </c>
      <c r="D3" s="19" t="inlineStr">
        <is>
          <t>CANTIDAD</t>
        </is>
      </c>
      <c r="E3" s="19" t="inlineStr">
        <is>
          <t>P.MAT (€)</t>
        </is>
      </c>
      <c r="F3" s="19" t="inlineStr">
        <is>
          <t>P.MO (€)</t>
        </is>
      </c>
      <c r="G3" s="19" t="inlineStr">
        <is>
          <t>P.TOTAL (€)</t>
        </is>
      </c>
      <c r="H3" s="19" t="inlineStr">
        <is>
          <t>IMPORTE (€)</t>
        </is>
      </c>
    </row>
    <row r="4" ht="108.8" customHeight="1">
      <c r="A4" s="33" t="inlineStr">
        <is>
          <t>11MPP00191</t>
        </is>
      </c>
      <c r="B4" s="21" t="inlineStr">
        <is>
          <t>Puerta de paso corredera maciza (Hoja de 2030 x 725 x 35 ), en madera para lacar con cerco modelo CE de 70 x 30 Hidrófugo rechapado en madera para lacar y tapajuntas en madera para lacar de 70 x 12, incluso suministro e instalación de cajon de acero galvanizado embutido en tabique, con tirador y uñero de acero cromado mate, todo el conjunto lacado en color gris antracita y mecanizado, montado, incluso p.p. de medios auxiliares. Medida la unidad montada. (según diseño de planos).</t>
        </is>
      </c>
      <c r="C4" s="33" t="inlineStr">
        <is>
          <t>u</t>
        </is>
      </c>
      <c r="D4" s="34" t="n">
        <v>16</v>
      </c>
      <c r="E4" s="34" t="n">
        <v>423.33</v>
      </c>
      <c r="F4" s="34" t="n">
        <v>282.22</v>
      </c>
      <c r="G4" s="22">
        <f>E4+F4</f>
        <v/>
      </c>
      <c r="H4" s="22">
        <f>D4*G4</f>
        <v/>
      </c>
    </row>
    <row r="5" ht="108.8" customHeight="1">
      <c r="A5" s="35" t="inlineStr">
        <is>
          <t>11MPP00192</t>
        </is>
      </c>
      <c r="B5" s="24" t="inlineStr">
        <is>
          <t>Puerta de paso corredera maciza (Hoja de 2030 x 825 x 35 ), en madera para lacar con cerco modelo CE de 70 x 30 Hidrófugo rechapado en madera para lacar y tapajuntas en madera para lacar de 70 x 12, incluso suministro e instalación de cajon de acero galvanizado embutido en tabique, con tirador y uñero de acero cromado mate, todo el conjunto lacado en color gris antracita y mecanizado, montado, incluso p.p. de medios auxiliares. Medida la unidad montada. (según diseño de planos).</t>
        </is>
      </c>
      <c r="C5" s="35" t="inlineStr">
        <is>
          <t>u</t>
        </is>
      </c>
      <c r="D5" s="34" t="n">
        <v>1</v>
      </c>
      <c r="E5" s="34" t="n">
        <v>448.05</v>
      </c>
      <c r="F5" s="34" t="n">
        <v>298.7</v>
      </c>
      <c r="G5" s="22">
        <f>E5+F5</f>
        <v/>
      </c>
      <c r="H5" s="22">
        <f>D5*G5</f>
        <v/>
      </c>
    </row>
    <row r="6" ht="94.40000000000001" customHeight="1">
      <c r="A6" s="33" t="inlineStr">
        <is>
          <t>16MAD002</t>
        </is>
      </c>
      <c r="B6" s="21" t="inlineStr">
        <is>
          <t>Puerta de entrada de una hoja abatible de madera, resistente al fuego (EI2 30-C5), de dimensiones 825x2030, y espesor de la hoja de 45 mm, bastidor perimetral macizo, junta perimetral intumescente y expansiva, con núcleo interior formado por materiales retardantes al fuego, cerradura de seguridad con 3 puntos de anclaje y resbalón con bombillo de seguridad de dos vueltas, incluso barnizado, mirilla, tirador, pomo y 5 llaves planas. Medida la unidad ejecutada.</t>
        </is>
      </c>
      <c r="C6" s="33" t="inlineStr">
        <is>
          <t>u</t>
        </is>
      </c>
      <c r="D6" s="34" t="n">
        <v>9</v>
      </c>
      <c r="E6" s="34" t="n">
        <v>522.21</v>
      </c>
      <c r="F6" s="34" t="n">
        <v>348.14</v>
      </c>
      <c r="G6" s="22">
        <f>E6+F6</f>
        <v/>
      </c>
      <c r="H6" s="22">
        <f>D6*G6</f>
        <v/>
      </c>
    </row>
    <row r="7" ht="8" customHeight="1"/>
    <row r="8" ht="28" customHeight="1">
      <c r="A8" s="36" t="inlineStr">
        <is>
          <t>SUBTOTAL CAP.18</t>
        </is>
      </c>
      <c r="B8" s="58" t="n"/>
      <c r="C8" s="57" t="n"/>
      <c r="D8" s="37" t="n"/>
      <c r="E8" s="38">
        <f>SUMPRODUCT(D4:D6,E4:E6)</f>
        <v/>
      </c>
      <c r="F8" s="38">
        <f>SUMPRODUCT(D4:D6,F4:F6)</f>
        <v/>
      </c>
      <c r="G8" s="37" t="n"/>
      <c r="H8" s="38">
        <f>SUM(H4:H6)</f>
        <v/>
      </c>
    </row>
  </sheetData>
  <sheetProtection selectLockedCells="0" selectUnlockedCells="0" sheet="1" objects="0" insertRows="0" insertHyperlinks="1" autoFilter="1" scenarios="0" formatColumns="0" deleteColumns="0" insertColumns="0" pivotTables="1" deleteRows="0" formatCells="0" formatRows="0" sort="1"/>
  <mergeCells count="2">
    <mergeCell ref="A8:C8"/>
    <mergeCell ref="A1:H1"/>
  </mergeCells>
  <pageMargins left="0.75" right="0.75" top="1" bottom="1" header="0.5" footer="0.5"/>
  <headerFooter>
    <oddHeader/>
    <oddFooter>&amp;CEJEMPLO · Motor de Presupuestos · motordepresupuestos.com</oddFooter>
    <evenHeader/>
    <evenFooter/>
    <firstHeader/>
    <firstFooter/>
  </headerFooter>
</worksheet>
</file>

<file path=xl/worksheets/sheet21.xml><?xml version="1.0" encoding="utf-8"?>
<worksheet xmlns="http://schemas.openxmlformats.org/spreadsheetml/2006/main">
  <sheetPr>
    <outlinePr summaryBelow="1" summaryRight="1"/>
    <pageSetUpPr/>
  </sheetPr>
  <dimension ref="A1:H16"/>
  <sheetViews>
    <sheetView showGridLines="0" workbookViewId="0">
      <pane ySplit="3" topLeftCell="A4" activePane="bottomLeft" state="frozen"/>
      <selection pane="bottomLeft" activeCell="A1" sqref="A1"/>
    </sheetView>
  </sheetViews>
  <sheetFormatPr baseColWidth="8" defaultRowHeight="15"/>
  <cols>
    <col width="16" customWidth="1" min="1" max="1"/>
    <col width="70" customWidth="1" min="2" max="2"/>
    <col width="8" customWidth="1" min="3" max="3"/>
    <col width="12" customWidth="1" min="4" max="4"/>
    <col width="12" customWidth="1" min="5" max="5"/>
    <col width="12" customWidth="1" min="6" max="6"/>
    <col width="12" customWidth="1" min="7" max="7"/>
    <col width="14" customWidth="1" min="8" max="8"/>
  </cols>
  <sheetData>
    <row r="1" ht="28" customHeight="1">
      <c r="A1" s="32" t="inlineStr">
        <is>
          <t>CAP.19 · CARPINTERÍA: ACERO Y ALUMINIO</t>
        </is>
      </c>
    </row>
    <row r="2" ht="8" customHeight="1"/>
    <row r="3" ht="28" customHeight="1">
      <c r="A3" s="19" t="inlineStr">
        <is>
          <t>CODIGO</t>
        </is>
      </c>
      <c r="B3" s="19" t="inlineStr">
        <is>
          <t>DESCRIPCION</t>
        </is>
      </c>
      <c r="C3" s="19" t="inlineStr">
        <is>
          <t>UD</t>
        </is>
      </c>
      <c r="D3" s="19" t="inlineStr">
        <is>
          <t>CANTIDAD</t>
        </is>
      </c>
      <c r="E3" s="19" t="inlineStr">
        <is>
          <t>P.MAT (€)</t>
        </is>
      </c>
      <c r="F3" s="19" t="inlineStr">
        <is>
          <t>P.MO (€)</t>
        </is>
      </c>
      <c r="G3" s="19" t="inlineStr">
        <is>
          <t>P.TOTAL (€)</t>
        </is>
      </c>
      <c r="H3" s="19" t="inlineStr">
        <is>
          <t>IMPORTE (€)</t>
        </is>
      </c>
    </row>
    <row r="4" ht="80" customHeight="1">
      <c r="A4" s="33" t="inlineStr">
        <is>
          <t>11APA00176</t>
        </is>
      </c>
      <c r="B4" s="21" t="inlineStr">
        <is>
          <t>Puerta metálica de hoja abatible con perfiles conformados en frío y empanelado de chapa de acero con acabado lacado en blanco, de espesor mínimo 0,8 mm y rejillas de lamas superior e inferior, incluso patillas de fijación, herrajes de colgar, cierre y seguridad y p.p. de sellado de juntas con masilla elástica; construida según CTE. Medida la unidad ejeuctada.</t>
        </is>
      </c>
      <c r="C4" s="33" t="inlineStr">
        <is>
          <t>u</t>
        </is>
      </c>
      <c r="D4" s="34" t="n">
        <v>11</v>
      </c>
      <c r="E4" s="34" t="n">
        <v>423.33</v>
      </c>
      <c r="F4" s="34" t="n">
        <v>282.22</v>
      </c>
      <c r="G4" s="22">
        <f>E4+F4</f>
        <v/>
      </c>
      <c r="H4" s="22">
        <f>D4*G4</f>
        <v/>
      </c>
    </row>
    <row r="5" ht="224" customHeight="1">
      <c r="A5" s="35" t="inlineStr">
        <is>
          <t>11LMF00052N</t>
        </is>
      </c>
      <c r="B5" s="24" t="inlineStr">
        <is>
          <t>Ventana de 2 hojas abatibles, 1 de ellas oscilobatiente, (90x100 cm), con perfiles de aluminio con rotura de puente térmico lacados en color gris antracita y compacto con persianas de aluminio de 0.6 mm. de espesor, lacadas en color gris antracita y vidrio termoacústico (4+4/14/3+3 mm), con posición de entrada de aire para ventilación, CLASIFICACIÓN A LA PERMEABILIDAD AL AIRE MÍNIMA CLASE 3, SEGÚN UNE-EN 12207, CLASIFICACIÓN A LA ESTANQUEIDAD AL AGUA MÍNIMA CLASE 9A, SEGÚN UNE-EN 12208, Y CLASIFICACIÓN A LA RESISTENCIA A LA CARGA DEL VIENTO CLASE C5, SEGÚN UNE-EN 12210, incluyendo guias, sistema de accionamiento manual, elementos de fijacion, material de agarre y colocacion; precerco con patillas de fijacion, junquillos, juntas de estanquidad de neopreno, vierteaguas, herrajes de colgar, cierre y seguridad y p.p. de sellado de juntas con masilla elastica; clasificación a la permeabilidad al aire Clase 3, según UNE-EN 12207, clasificación a la estanqueidad al agua clase 5A, según UNE-EN 12208, y clasificación a la resistencia a la carga del viento clase B3, según UNE-EN 1221, construida segun CTE. Medida la unidad instalada.(segun diseño de planos).</t>
        </is>
      </c>
      <c r="C5" s="35" t="inlineStr">
        <is>
          <t>u</t>
        </is>
      </c>
      <c r="D5" s="34" t="n">
        <v>1</v>
      </c>
      <c r="E5" s="34" t="n">
        <v>794.13</v>
      </c>
      <c r="F5" s="34" t="n">
        <v>529.42</v>
      </c>
      <c r="G5" s="22">
        <f>E5+F5</f>
        <v/>
      </c>
      <c r="H5" s="22">
        <f>D5*G5</f>
        <v/>
      </c>
    </row>
    <row r="6" ht="224" customHeight="1">
      <c r="A6" s="33" t="inlineStr">
        <is>
          <t>11LPA10001N</t>
        </is>
      </c>
      <c r="B6" s="21" t="inlineStr">
        <is>
          <t>Ventana de 2 hojas abatibles, 1 de ellas oscilobatiente, (140x120 cm), con perfiles de aluminio con rotura de puente térmico lacados en color gris antracita y compacto con persianas de aluminio de 0.6 mm. de espesor, lacadas en color gris antracita y vidrio termoacústico (4+4/14/3+3 mm), con posición de entrada de aire para ventilación, CLASIFICACIÓN A LA PERMEABILIDAD AL AIRE MÍNIMA CLASE 3, SEGÚN UNE-EN 12207, CLASIFICACIÓN A LA ESTANQUEIDAD AL AGUA MÍNIMA CLASE 9A, SEGÚN UNE-EN 12208, Y CLASIFICACIÓN A LA RESISTENCIA A LA CARGA DEL VIENTO CLASE C5, SEGÚN UNE-EN 12210, incluyendo guias, sistema de accionamiento manual, elementos de fijacion, material de agarre y colocacion; precerco con patillas de fijacion, junquillos, juntas de estanquidad de neopreno, vierteaguas, herrajes de colgar, cierre y seguridad y p.p. de sellado de juntas con masilla elastica; clasificación a la permeabilidad al aire Clase 3, según UNE-EN 12207, clasificación a la estanqueidad al agua clase 5A, según UNE-EN 12208, y clasificación a la resistencia a la carga del viento clase B3, según UNE-EN 1221, construida segun CTE. Medida la unidad instalada.(segun diseño de planos).</t>
        </is>
      </c>
      <c r="C6" s="33" t="inlineStr">
        <is>
          <t>u</t>
        </is>
      </c>
      <c r="D6" s="34" t="n">
        <v>1</v>
      </c>
      <c r="E6" s="34" t="n">
        <v>917.73</v>
      </c>
      <c r="F6" s="34" t="n">
        <v>611.8200000000001</v>
      </c>
      <c r="G6" s="22">
        <f>E6+F6</f>
        <v/>
      </c>
      <c r="H6" s="22">
        <f>D6*G6</f>
        <v/>
      </c>
    </row>
    <row r="7" ht="180.8" customHeight="1">
      <c r="A7" s="35" t="inlineStr">
        <is>
          <t>11LPA80045N</t>
        </is>
      </c>
      <c r="B7" s="24" t="inlineStr">
        <is>
          <t>Puerta 2 hojas abatibles (una de ellas oscilobatiente) (1800x2300 mm), con perfiles con rotura de puente térmico lacados en color gris antracita y compacto con cajon termico (monoblock) para persiana enrollable de lamas de aluminio de 0.6 mm de espesor y vidrio termoacústico (4+4/14/3+3), CLASIFICACIÓN A LA PERMEABILIDAD AL AIRE MÍNIMA CLASE 3, SEGÚN UNE-EN 12207, CLASIFICACIÓN A LA ESTANQUEIDAD AL AGUA MÍNIMA CLASE 9A, SEGÚN UNE-EN 12208, Y CLASIFICACIÓN A LA RESISTENCIA A LA CARGA DEL VIENTO CLASE C5, SEGÚN UNE-EN 12210, incluyendo guias, sistema de accionamiento manual, elementos de fijacion, material de agarre y colocacion; precerco con patillas de fijacion, junquillos, juntas de estanquidad de neopreno, vierteaguas, herrajes de colgar, cierre y seguridad y p.p. de sellado de juntas con masilla elastica; Construida segun cte. Medida la unidad instalada.(Segun diseño de planos).</t>
        </is>
      </c>
      <c r="C7" s="35" t="inlineStr">
        <is>
          <t>u</t>
        </is>
      </c>
      <c r="D7" s="34" t="n">
        <v>9</v>
      </c>
      <c r="E7" s="34" t="n">
        <v>1328.7</v>
      </c>
      <c r="F7" s="34" t="n">
        <v>885.8</v>
      </c>
      <c r="G7" s="22">
        <f>E7+F7</f>
        <v/>
      </c>
      <c r="H7" s="22">
        <f>D7*G7</f>
        <v/>
      </c>
    </row>
    <row r="8" ht="180.8" customHeight="1">
      <c r="A8" s="33" t="inlineStr">
        <is>
          <t>11LPA80046N</t>
        </is>
      </c>
      <c r="B8" s="21" t="inlineStr">
        <is>
          <t>Puerta 2 hojas abatibles (una de ellas oscilobatiente) (1400x2300 mm), con perfiles con rotura de puente térmico lacados en color gris antracita y compacto con cajon termico (monoblock) para persiana enrollable de lamas de aluminio de 0.6 mm de espesor y vidrio termoacústico (4+4/14/3+3), CLASIFICACIÓN A LA PERMEABILIDAD AL AIRE MÍNIMA CLASE 3, SEGÚN UNE-EN 12207, CLASIFICACIÓN A LA ESTANQUEIDAD AL AGUA MÍNIMA CLASE 9A, SEGÚN UNE-EN 12208, Y CLASIFICACIÓN A LA RESISTENCIA A LA CARGA DEL VIENTO CLASE C5, SEGÚN UNE-EN 12210, incluyendo guias, sistema de accionamiento manual, elementos de fijacion, material de agarre y colocacion; precerco con patillas de fijacion, junquillos, juntas de estanquidad de neopreno, vierteaguas, herrajes de colgar, cierre y seguridad y p.p. de sellado de juntas con masilla elastica; Construida segun cte. Medida la unidad instalada.(Segun diseño de planos).</t>
        </is>
      </c>
      <c r="C8" s="33" t="inlineStr">
        <is>
          <t>u</t>
        </is>
      </c>
      <c r="D8" s="34" t="n">
        <v>8</v>
      </c>
      <c r="E8" s="34" t="n">
        <v>1143.3</v>
      </c>
      <c r="F8" s="34" t="n">
        <v>762.2</v>
      </c>
      <c r="G8" s="22">
        <f>E8+F8</f>
        <v/>
      </c>
      <c r="H8" s="22">
        <f>D8*G8</f>
        <v/>
      </c>
    </row>
    <row r="9" ht="209.6" customHeight="1">
      <c r="A9" s="35" t="inlineStr">
        <is>
          <t>11LVC80044N</t>
        </is>
      </c>
      <c r="B9" s="24" t="inlineStr">
        <is>
          <t>Ventana de 2 hojas correderas de dimensiones 180x50 cm, con rotura de puente térmico, ejecutada con perfiles de aleación de aluminio con espesor de 1,5 mm lacado en color gris antracita según normas GSB, espesor mínimo 60 micras, y vidrio termoacústico (4+4/14/3+3 mm), CLASIFICACIÓN A LA PERMEABILIDAD AL AIRE MÍNIMA CLASE 3, SEGÚN UNE-EN 12207, CLASIFICACIÓN A LA ESTANQUEIDAD AL AGUA MÍNIMA CLASE 9A, SEGÚN UNE-EN 12208, Y CLASIFICACIÓN A LA RESISTENCIA A LA CARGA DEL VIENTO CLASE C5, SEGÚN UNE-EN 12210, incluyendo elementos de fijación, material de agarre y colocación, precerco con patillas de fijación, junquillos, juntas de estanquidad de neopreno, vierteaguas, herrajes de colgar, cierre y seguridad y p.p. de sellado de juntas con masilla elastica; clasificación a la permeabilidad al aire Clase 3, según UNE-EN 12207, clasificación a la estanqueidad al agua clase 5A, según UNE-EN 12208, y clasificación a la resistencia a la carga del viento clase B3, según UNE-EN 1221, construida segun CTE. Medida la unidad instalada.(segun diseño de planos).</t>
        </is>
      </c>
      <c r="C9" s="35" t="inlineStr">
        <is>
          <t>u</t>
        </is>
      </c>
      <c r="D9" s="34" t="n">
        <v>4</v>
      </c>
      <c r="E9" s="34" t="n">
        <v>605.64</v>
      </c>
      <c r="F9" s="34" t="n">
        <v>403.76</v>
      </c>
      <c r="G9" s="22">
        <f>E9+F9</f>
        <v/>
      </c>
      <c r="H9" s="22">
        <f>D9*G9</f>
        <v/>
      </c>
    </row>
    <row r="10" ht="209.6" customHeight="1">
      <c r="A10" s="33" t="inlineStr">
        <is>
          <t>11LVC80045N</t>
        </is>
      </c>
      <c r="B10" s="21" t="inlineStr">
        <is>
          <t>Ventana de 2 hojas correderas de dimensiones 140x50 cm, con rotura de puente térmico, ejecutada con perfiles de aleación de aluminio con espesor de 1,5 mm lacado en color gris antracita según normas GSB, espesor mínimo 60 micras, y vidrio termoacústico (4+4/14/3+3 mm), CLASIFICACIÓN A LA PERMEABILIDAD AL AIRE MÍNIMA CLASE 3, SEGÚN UNE-EN 12207, CLASIFICACIÓN A LA ESTANQUEIDAD AL AGUA MÍNIMA CLASE 9A, SEGÚN UNE-EN 12208, Y CLASIFICACIÓN A LA RESISTENCIA A LA CARGA DEL VIENTO CLASE C5, SEGÚN UNE-EN 12210, incluyendo elementos de fijación, material de agarre y colocación, precerco con patillas de fijación, junquillos, juntas de estanquidad de neopreno, vierteaguas, herrajes de colgar, cierre y seguridad y p.p. de sellado de juntas con masilla elastica; clasificación a la permeabilidad al aire Clase 3, según UNE-EN 12207, clasificación a la estanqueidad al agua clase 5A, según UNE-EN 12208, y clasificación a la resistencia a la carga del viento clase B3, según UNE-EN 1221, construida segun CTE. Medida la unidad instalada.(segun diseño de planos).</t>
        </is>
      </c>
      <c r="C10" s="33" t="inlineStr">
        <is>
          <t>u</t>
        </is>
      </c>
      <c r="D10" s="34" t="n">
        <v>2</v>
      </c>
      <c r="E10" s="34" t="n">
        <v>729.24</v>
      </c>
      <c r="F10" s="34" t="n">
        <v>486.16</v>
      </c>
      <c r="G10" s="22">
        <f>E10+F10</f>
        <v/>
      </c>
      <c r="H10" s="22">
        <f>D10*G10</f>
        <v/>
      </c>
    </row>
    <row r="11" ht="209.6" customHeight="1">
      <c r="A11" s="35" t="inlineStr">
        <is>
          <t>11LVC80046N</t>
        </is>
      </c>
      <c r="B11" s="24" t="inlineStr">
        <is>
          <t>Ventana de 2 hojas correderas de dimensiones 180x60 cm, con rotura de puente térmico, ejecutada con perfiles de aleación de aluminio con espesor de 1,5 mm lacado en color gris antracita según normas GSB, espesor mínimo 60 micras, y vidrio termoacústico (4+4/14/3+3 mm), CLASIFICACIÓN A LA PERMEABILIDAD AL AIRE MÍNIMA CLASE 3, SEGÚN UNE-EN 12207, CLASIFICACIÓN A LA ESTANQUEIDAD AL AGUA MÍNIMA CLASE 9A, SEGÚN UNE-EN 12208, Y CLASIFICACIÓN A LA RESISTENCIA A LA CARGA DEL VIENTO CLASE C5, SEGÚN UNE-EN 12210, incluyendo elementos de fijación, material de agarre y colocación, precerco con patillas de fijación, junquillos, juntas de estanquidad de neopreno, vierteaguas, herrajes de colgar, cierre y seguridad y p.p. de sellado de juntas con masilla elastica; clasificación a la permeabilidad al aire Clase 3, según UNE-EN 12207, clasificación a la estanqueidad al agua clase 5A, según UNE-EN 12208, y clasificación a la resistencia a la carga del viento clase B3, según UNE-EN 1221, construida segun CTE. Medida la unidad instalada.(segun diseño de planos).</t>
        </is>
      </c>
      <c r="C11" s="35" t="inlineStr">
        <is>
          <t>u</t>
        </is>
      </c>
      <c r="D11" s="34" t="n">
        <v>1</v>
      </c>
      <c r="E11" s="34" t="n">
        <v>791.04</v>
      </c>
      <c r="F11" s="34" t="n">
        <v>527.36</v>
      </c>
      <c r="G11" s="22">
        <f>E11+F11</f>
        <v/>
      </c>
      <c r="H11" s="22">
        <f>D11*G11</f>
        <v/>
      </c>
    </row>
    <row r="12" ht="123.2" customHeight="1">
      <c r="A12" s="33" t="inlineStr">
        <is>
          <t>17.750</t>
        </is>
      </c>
      <c r="B12" s="21" t="inlineStr">
        <is>
          <t>Puerta de entrada metálica de hoja abatible de 825x2030 mm, formada por: cerco de tubo metálico de 90x50 mm anclado a cerramiento, hoja de estructura de tubos metálicos de 50 mm y doble chapa de acero de 1,5 mm, chapado interior y exterior con lamas de madera de idénticas características a puerta de entrada a apartamentos PE1, relleno interior con espuma de poliuretano, tapajuntas de 70x20 mm, cerradura de seguridad encastrada en la hoja con 5 anclajes moviles y picaporte, herrajes de colgar, tirador, cierre, seguridad, incluso tratamiento de acabado barnizado, colocación y montaje. Medida la unidad colocada.</t>
        </is>
      </c>
      <c r="C12" s="33" t="inlineStr">
        <is>
          <t>u</t>
        </is>
      </c>
      <c r="D12" s="34" t="n">
        <v>1</v>
      </c>
      <c r="E12" s="34" t="n">
        <v>917.73</v>
      </c>
      <c r="F12" s="34" t="n">
        <v>611.8200000000001</v>
      </c>
      <c r="G12" s="22">
        <f>E12+F12</f>
        <v/>
      </c>
      <c r="H12" s="22">
        <f>D12*G12</f>
        <v/>
      </c>
    </row>
    <row r="13" ht="65.59999999999999" customHeight="1">
      <c r="A13" s="35" t="inlineStr">
        <is>
          <t>19PRE001</t>
        </is>
      </c>
      <c r="B13" s="24" t="inlineStr">
        <is>
          <t>Premarco de acero galvanizado para huecos exteriores de carpintería de aluminio según planos (P1, P2, V1-V7, cortafuegos). Suministro y colocación incluido sellado perimetral con espuma poliuretano y remate interior. Estimación 220 ml perímetro total de 31 huecos según cuadro de carpintería plano 11.</t>
        </is>
      </c>
      <c r="C13" s="35" t="inlineStr">
        <is>
          <t>ml</t>
        </is>
      </c>
      <c r="D13" s="34" t="n">
        <v>220</v>
      </c>
      <c r="E13" s="34" t="n">
        <v>11.43</v>
      </c>
      <c r="F13" s="34" t="n">
        <v>7.62</v>
      </c>
      <c r="G13" s="22">
        <f>E13+F13</f>
        <v/>
      </c>
      <c r="H13" s="22">
        <f>D13*G13</f>
        <v/>
      </c>
    </row>
    <row r="14" ht="108.8" customHeight="1">
      <c r="A14" s="33" t="inlineStr">
        <is>
          <t>LCR010</t>
        </is>
      </c>
      <c r="B14" s="21" t="inlineStr">
        <is>
          <t>Fijo de acero inoxidable resistente al fuego EI-60 con perfiles rellenos de fibrosilicato cálcico de alta resistencia al fuego y resistencia estructural, ensamblado por soldadura, juntas de goma embutidas en el acanalamiento del perfil y juntas intumescentes en el interior y exterior del marco, con protección contra humos; herrajes de acero inoxidable y p.p. de vidrio cortafuegos combinado con cámara de aislamiento y vidrio laminar de protección para radiación ultravioleta, acabado lacado con tri.</t>
        </is>
      </c>
      <c r="C14" s="33" t="inlineStr">
        <is>
          <t>m2</t>
        </is>
      </c>
      <c r="D14" s="34" t="n">
        <v>3.3</v>
      </c>
      <c r="E14" s="34" t="n">
        <v>710.7</v>
      </c>
      <c r="F14" s="34" t="n">
        <v>473.8</v>
      </c>
      <c r="G14" s="22">
        <f>E14+F14</f>
        <v/>
      </c>
      <c r="H14" s="22">
        <f>D14*G14</f>
        <v/>
      </c>
    </row>
    <row r="15" ht="8" customHeight="1"/>
    <row r="16" ht="28" customHeight="1">
      <c r="A16" s="36" t="inlineStr">
        <is>
          <t>SUBTOTAL CAP.19</t>
        </is>
      </c>
      <c r="B16" s="58" t="n"/>
      <c r="C16" s="57" t="n"/>
      <c r="D16" s="37" t="n"/>
      <c r="E16" s="38">
        <f>SUMPRODUCT(D4:D14,E4:E14)</f>
        <v/>
      </c>
      <c r="F16" s="38">
        <f>SUMPRODUCT(D4:D14,F4:F14)</f>
        <v/>
      </c>
      <c r="G16" s="37" t="n"/>
      <c r="H16" s="38">
        <f>SUM(H4:H14)</f>
        <v/>
      </c>
    </row>
  </sheetData>
  <sheetProtection selectLockedCells="0" selectUnlockedCells="0" sheet="1" objects="0" insertRows="0" insertHyperlinks="1" autoFilter="1" scenarios="0" formatColumns="0" deleteColumns="0" insertColumns="0" pivotTables="1" deleteRows="0" formatCells="0" formatRows="0" sort="1"/>
  <mergeCells count="2">
    <mergeCell ref="A16:C16"/>
    <mergeCell ref="A1:H1"/>
  </mergeCells>
  <pageMargins left="0.75" right="0.75" top="1" bottom="1" header="0.5" footer="0.5"/>
  <headerFooter>
    <oddHeader/>
    <oddFooter>&amp;CEJEMPLO · Motor de Presupuestos · motordepresupuestos.com</oddFooter>
    <evenHeader/>
    <evenFooter/>
    <firstHeader/>
    <firstFooter/>
  </headerFooter>
</worksheet>
</file>

<file path=xl/worksheets/sheet22.xml><?xml version="1.0" encoding="utf-8"?>
<worksheet xmlns="http://schemas.openxmlformats.org/spreadsheetml/2006/main">
  <sheetPr>
    <outlinePr summaryBelow="1" summaryRight="1"/>
    <pageSetUpPr/>
  </sheetPr>
  <dimension ref="A1:H13"/>
  <sheetViews>
    <sheetView showGridLines="0" workbookViewId="0">
      <pane ySplit="3" topLeftCell="A4" activePane="bottomLeft" state="frozen"/>
      <selection pane="bottomLeft" activeCell="A1" sqref="A1"/>
    </sheetView>
  </sheetViews>
  <sheetFormatPr baseColWidth="8" defaultRowHeight="15"/>
  <cols>
    <col width="16" customWidth="1" min="1" max="1"/>
    <col width="70" customWidth="1" min="2" max="2"/>
    <col width="8" customWidth="1" min="3" max="3"/>
    <col width="12" customWidth="1" min="4" max="4"/>
    <col width="12" customWidth="1" min="5" max="5"/>
    <col width="12" customWidth="1" min="6" max="6"/>
    <col width="12" customWidth="1" min="7" max="7"/>
    <col width="14" customWidth="1" min="8" max="8"/>
  </cols>
  <sheetData>
    <row r="1" ht="28" customHeight="1">
      <c r="A1" s="32" t="inlineStr">
        <is>
          <t>CAP.20 · CERRAJERÍA Y ELEMENTOS DE SEGURIDAD</t>
        </is>
      </c>
    </row>
    <row r="2" ht="8" customHeight="1"/>
    <row r="3" ht="28" customHeight="1">
      <c r="A3" s="19" t="inlineStr">
        <is>
          <t>CODIGO</t>
        </is>
      </c>
      <c r="B3" s="19" t="inlineStr">
        <is>
          <t>DESCRIPCION</t>
        </is>
      </c>
      <c r="C3" s="19" t="inlineStr">
        <is>
          <t>UD</t>
        </is>
      </c>
      <c r="D3" s="19" t="inlineStr">
        <is>
          <t>CANTIDAD</t>
        </is>
      </c>
      <c r="E3" s="19" t="inlineStr">
        <is>
          <t>P.MAT (€)</t>
        </is>
      </c>
      <c r="F3" s="19" t="inlineStr">
        <is>
          <t>P.MO (€)</t>
        </is>
      </c>
      <c r="G3" s="19" t="inlineStr">
        <is>
          <t>P.TOTAL (€)</t>
        </is>
      </c>
      <c r="H3" s="19" t="inlineStr">
        <is>
          <t>IMPORTE (€)</t>
        </is>
      </c>
    </row>
    <row r="4" ht="94.40000000000001" customHeight="1">
      <c r="A4" s="33" t="inlineStr">
        <is>
          <t>11APW80000N</t>
        </is>
      </c>
      <c r="B4" s="21" t="inlineStr">
        <is>
          <t>Puerta de acceso a garaje seccional motorizada de dimensiones 3,00x2,35 m, formada por: hoja de doble chapa acero galvanizada lacada en color gris antracita, con aislante intermedio de poliretano inyectado, rejillas de ventilación, perímetro incluso p.p. de guías, motor, muelles, cables, cerradura y sistema de cierre manual y por control remoto, y ayudas de albañilería; construida según CTE. Medida la unidad completamente instalada y funcionando..</t>
        </is>
      </c>
      <c r="C4" s="33" t="inlineStr">
        <is>
          <t>u</t>
        </is>
      </c>
      <c r="D4" s="34" t="n">
        <v>1</v>
      </c>
      <c r="E4" s="34" t="n">
        <v>1954.43</v>
      </c>
      <c r="F4" s="34" t="n">
        <v>1599.07</v>
      </c>
      <c r="G4" s="22">
        <f>E4+F4</f>
        <v/>
      </c>
      <c r="H4" s="22">
        <f>D4*G4</f>
        <v/>
      </c>
    </row>
    <row r="5" ht="94.40000000000001" customHeight="1">
      <c r="A5" s="35" t="inlineStr">
        <is>
          <t>11APW90000N</t>
        </is>
      </c>
      <c r="B5" s="24" t="inlineStr">
        <is>
          <t>Puerta de acceso a parcela motorizada de dimensiones 4,70x1,85 m, formada por tubos de acero laminado en caliente 50.50 en su marco y entrepaño de barrotes de tubos de 50.30 separados 95 mm, anclada a fábrica; incluso p.p. de guías, rodamientos, motor, muelles, cables, cerradura y sistema de cierre manual y por control remoto, y ayudas de albañilería; construida según CTE. Medida la unidad completamente instalada y funcionando..</t>
        </is>
      </c>
      <c r="C5" s="35" t="inlineStr">
        <is>
          <t>u</t>
        </is>
      </c>
      <c r="D5" s="34" t="n">
        <v>1</v>
      </c>
      <c r="E5" s="34" t="n">
        <v>1614.53</v>
      </c>
      <c r="F5" s="34" t="n">
        <v>1320.97</v>
      </c>
      <c r="G5" s="22">
        <f>E5+F5</f>
        <v/>
      </c>
      <c r="H5" s="22">
        <f>D5*G5</f>
        <v/>
      </c>
    </row>
    <row r="6" ht="80" customHeight="1">
      <c r="A6" s="33" t="inlineStr">
        <is>
          <t>11SBA00002</t>
        </is>
      </c>
      <c r="B6" s="21" t="inlineStr">
        <is>
          <t>Reja de cerramiento de parcela en acero laminado en caliente de altura 0,80 m, formada por: marco de tubos de acero laminado en caliente 50.50 y barrotes 50.30 separados 95 mm, anclajes a elementos de fábrica o forjados, incluso p.p. de material de agarre y colocación. Terminada con tratamiento antioxidante y esmalte sintético color antracita. Medida la longitud ejecutada.</t>
        </is>
      </c>
      <c r="C6" s="33" t="inlineStr">
        <is>
          <t>m</t>
        </is>
      </c>
      <c r="D6" s="34" t="n">
        <v>52.55</v>
      </c>
      <c r="E6" s="34" t="n">
        <v>93.47</v>
      </c>
      <c r="F6" s="34" t="n">
        <v>76.48</v>
      </c>
      <c r="G6" s="22">
        <f>E6+F6</f>
        <v/>
      </c>
      <c r="H6" s="22">
        <f>D6*G6</f>
        <v/>
      </c>
    </row>
    <row r="7" ht="94.40000000000001" customHeight="1">
      <c r="A7" s="35" t="inlineStr">
        <is>
          <t>11SBA00020</t>
        </is>
      </c>
      <c r="B7" s="24" t="inlineStr">
        <is>
          <t>Barandilla de escalera de altura 1,10 m., en acero laminado en caliente, formada por: bastidor sencillo de pletina de 40x8 mm, entrepaño de barrotes de cuadradillos de 95 mm y pasamanos de tubo de 50 mm de diámetro y anclajes a elementos de fábrica o forjados, terminado con tratamiento antioxidante y pintado con esmalte sintético, incluso p.p. de material de agarre y colocación. Medida la longitud ejecutada.</t>
        </is>
      </c>
      <c r="C7" s="35" t="inlineStr">
        <is>
          <t>m</t>
        </is>
      </c>
      <c r="D7" s="34" t="n">
        <v>47.83</v>
      </c>
      <c r="E7" s="34" t="n">
        <v>91.77</v>
      </c>
      <c r="F7" s="34" t="n">
        <v>75.09</v>
      </c>
      <c r="G7" s="22">
        <f>E7+F7</f>
        <v/>
      </c>
      <c r="H7" s="22">
        <f>D7*G7</f>
        <v/>
      </c>
    </row>
    <row r="8" ht="94.40000000000001" customHeight="1">
      <c r="A8" s="33" t="inlineStr">
        <is>
          <t>11SBA90026N</t>
        </is>
      </c>
      <c r="B8" s="21" t="inlineStr">
        <is>
          <t>Pasamanos de rampa accesible para personas con discapacidad en acero laminado en caliente: doble pasamanos con tubular de Ø50 mm y 4 mm de espesor a 0,65 m y 0,90 m de altura, con anclajes a soportes o forjados con barrotes de Ø40 mm, entrepaño de barrotes de cuadradillo de 95 mm i/p.p. de anclajes; tratamiento antioxidante y pintado con esmalte sintético, incluso p.p. de material de agarre y colocación. Medida la longitud ejecutada.</t>
        </is>
      </c>
      <c r="C8" s="33" t="inlineStr">
        <is>
          <t>m</t>
        </is>
      </c>
      <c r="D8" s="34" t="n">
        <v>16.65</v>
      </c>
      <c r="E8" s="34" t="n">
        <v>80.44</v>
      </c>
      <c r="F8" s="34" t="n">
        <v>65.81999999999999</v>
      </c>
      <c r="G8" s="22">
        <f>E8+F8</f>
        <v/>
      </c>
      <c r="H8" s="22">
        <f>D8*G8</f>
        <v/>
      </c>
    </row>
    <row r="9" ht="51.2" customHeight="1">
      <c r="A9" s="35" t="inlineStr">
        <is>
          <t>11SBA90031N</t>
        </is>
      </c>
      <c r="B9" s="24" t="inlineStr">
        <is>
          <t>Doble pasamanos de acero tubular de 50 mm de diámetro, fijado mediante soportes, anclado a fábrica o soportes, incluso p.p. de pequeño material. Medida la longitud desarrollada.</t>
        </is>
      </c>
      <c r="C9" s="35" t="inlineStr">
        <is>
          <t>m</t>
        </is>
      </c>
      <c r="D9" s="34" t="n">
        <v>18.3</v>
      </c>
      <c r="E9" s="34" t="n">
        <v>78.18000000000001</v>
      </c>
      <c r="F9" s="34" t="n">
        <v>63.96</v>
      </c>
      <c r="G9" s="22">
        <f>E9+F9</f>
        <v/>
      </c>
      <c r="H9" s="22">
        <f>D9*G9</f>
        <v/>
      </c>
    </row>
    <row r="10" ht="65.59999999999999" customHeight="1">
      <c r="A10" s="33" t="inlineStr">
        <is>
          <t>11SRM00001N</t>
        </is>
      </c>
      <c r="B10" s="21" t="inlineStr">
        <is>
          <t>Reja de ventilación de dimensiones 3100x300 mm, en acero laminado en caliente, formada por: marco de tubo 50.50 y barrotes de tubo 50.30 cada 50 mm y anclajes a paramentos, incluso p.p. de material de agarre y colocación. Medida de fuera a fuera.</t>
        </is>
      </c>
      <c r="C10" s="33" t="inlineStr">
        <is>
          <t>m2</t>
        </is>
      </c>
      <c r="D10" s="34" t="n">
        <v>0.93</v>
      </c>
      <c r="E10" s="34" t="n">
        <v>161.45</v>
      </c>
      <c r="F10" s="34" t="n">
        <v>132.1</v>
      </c>
      <c r="G10" s="22">
        <f>E10+F10</f>
        <v/>
      </c>
      <c r="H10" s="22">
        <f>D10*G10</f>
        <v/>
      </c>
    </row>
    <row r="11" ht="51.2" customHeight="1">
      <c r="A11" s="35" t="inlineStr">
        <is>
          <t>20PMR001</t>
        </is>
      </c>
      <c r="B11" s="24" t="inlineStr">
        <is>
          <t>Señalización horizontal y vertical de plaza de aparcamiento adaptada PMR (5×2,20 m) según SUA-9: pintura termoplástica símbolo SIA, placa vertical reflectante, banda lateral amarilla para acceso silla de ruedas.</t>
        </is>
      </c>
      <c r="C11" s="35" t="inlineStr">
        <is>
          <t>ud</t>
        </is>
      </c>
      <c r="D11" s="34" t="n">
        <v>1</v>
      </c>
      <c r="E11" s="34" t="n">
        <v>161.45</v>
      </c>
      <c r="F11" s="34" t="n">
        <v>132.1</v>
      </c>
      <c r="G11" s="22">
        <f>E11+F11</f>
        <v/>
      </c>
      <c r="H11" s="22">
        <f>D11*G11</f>
        <v/>
      </c>
    </row>
    <row r="12" ht="8" customHeight="1"/>
    <row r="13" ht="28" customHeight="1">
      <c r="A13" s="36" t="inlineStr">
        <is>
          <t>SUBTOTAL CAP.20</t>
        </is>
      </c>
      <c r="B13" s="58" t="n"/>
      <c r="C13" s="57" t="n"/>
      <c r="D13" s="37" t="n"/>
      <c r="E13" s="38">
        <f>SUMPRODUCT(D4:D11,E4:E11)</f>
        <v/>
      </c>
      <c r="F13" s="38">
        <f>SUMPRODUCT(D4:D11,F4:F11)</f>
        <v/>
      </c>
      <c r="G13" s="37" t="n"/>
      <c r="H13" s="38">
        <f>SUM(H4:H11)</f>
        <v/>
      </c>
    </row>
  </sheetData>
  <sheetProtection selectLockedCells="0" selectUnlockedCells="0" sheet="1" objects="0" insertRows="0" insertHyperlinks="1" autoFilter="1" scenarios="0" formatColumns="0" deleteColumns="0" insertColumns="0" pivotTables="1" deleteRows="0" formatCells="0" formatRows="0" sort="1"/>
  <mergeCells count="2">
    <mergeCell ref="A13:C13"/>
    <mergeCell ref="A1:H1"/>
  </mergeCells>
  <pageMargins left="0.75" right="0.75" top="1" bottom="1" header="0.5" footer="0.5"/>
  <headerFooter>
    <oddHeader/>
    <oddFooter>&amp;CEJEMPLO · Motor de Presupuestos · motordepresupuestos.com</oddFooter>
    <evenHeader/>
    <evenFooter/>
    <firstHeader/>
    <firstFooter/>
  </headerFooter>
</worksheet>
</file>

<file path=xl/worksheets/sheet23.xml><?xml version="1.0" encoding="utf-8"?>
<worksheet xmlns="http://schemas.openxmlformats.org/spreadsheetml/2006/main">
  <sheetPr>
    <outlinePr summaryBelow="1" summaryRight="1"/>
    <pageSetUpPr/>
  </sheetPr>
  <dimension ref="A1:H9"/>
  <sheetViews>
    <sheetView showGridLines="0" workbookViewId="0">
      <pane ySplit="3" topLeftCell="A4" activePane="bottomLeft" state="frozen"/>
      <selection pane="bottomLeft" activeCell="A1" sqref="A1"/>
    </sheetView>
  </sheetViews>
  <sheetFormatPr baseColWidth="8" defaultRowHeight="15"/>
  <cols>
    <col width="16" customWidth="1" min="1" max="1"/>
    <col width="70" customWidth="1" min="2" max="2"/>
    <col width="8" customWidth="1" min="3" max="3"/>
    <col width="12" customWidth="1" min="4" max="4"/>
    <col width="12" customWidth="1" min="5" max="5"/>
    <col width="12" customWidth="1" min="6" max="6"/>
    <col width="12" customWidth="1" min="7" max="7"/>
    <col width="14" customWidth="1" min="8" max="8"/>
  </cols>
  <sheetData>
    <row r="1" ht="28" customHeight="1">
      <c r="A1" s="32" t="inlineStr">
        <is>
          <t>CAP.21 · PINTURAS</t>
        </is>
      </c>
    </row>
    <row r="2" ht="8" customHeight="1"/>
    <row r="3" ht="28" customHeight="1">
      <c r="A3" s="19" t="inlineStr">
        <is>
          <t>CODIGO</t>
        </is>
      </c>
      <c r="B3" s="19" t="inlineStr">
        <is>
          <t>DESCRIPCION</t>
        </is>
      </c>
      <c r="C3" s="19" t="inlineStr">
        <is>
          <t>UD</t>
        </is>
      </c>
      <c r="D3" s="19" t="inlineStr">
        <is>
          <t>CANTIDAD</t>
        </is>
      </c>
      <c r="E3" s="19" t="inlineStr">
        <is>
          <t>P.MAT (€)</t>
        </is>
      </c>
      <c r="F3" s="19" t="inlineStr">
        <is>
          <t>P.MO (€)</t>
        </is>
      </c>
      <c r="G3" s="19" t="inlineStr">
        <is>
          <t>P.TOTAL (€)</t>
        </is>
      </c>
      <c r="H3" s="19" t="inlineStr">
        <is>
          <t>IMPORTE (€)</t>
        </is>
      </c>
    </row>
    <row r="4" ht="51.2" customHeight="1">
      <c r="A4" s="33" t="inlineStr">
        <is>
          <t>13EEE00006</t>
        </is>
      </c>
      <c r="B4" s="21" t="inlineStr">
        <is>
          <t>Pintura al esmalte sintético sobre cerrajería metálica, formada por: rascado y limpieza de óxidos, imprimación anticorrosiva y dos manos de color. Medidas tres caras.</t>
        </is>
      </c>
      <c r="C4" s="33" t="inlineStr">
        <is>
          <t>m2</t>
        </is>
      </c>
      <c r="D4" s="34" t="n">
        <v>443.99</v>
      </c>
      <c r="E4" s="34" t="n">
        <v>2.9</v>
      </c>
      <c r="F4" s="34" t="n">
        <v>6.78</v>
      </c>
      <c r="G4" s="22">
        <f>E4+F4</f>
        <v/>
      </c>
      <c r="H4" s="22">
        <f>D4*G4</f>
        <v/>
      </c>
    </row>
    <row r="5" ht="65.59999999999999" customHeight="1">
      <c r="A5" s="35" t="inlineStr">
        <is>
          <t>13EPP00001</t>
        </is>
      </c>
      <c r="B5" s="24" t="inlineStr">
        <is>
          <t>Pintura plastica lisa sobre paramentos horizontales y verticales de ladrillo, yeso o cemento, formada por: lijado y limpieza del soporte, mano de fondo, plastecido, nueva mano de fondo y dos manos de acabado. Medida la superficie ejecutada.</t>
        </is>
      </c>
      <c r="C5" s="35" t="inlineStr">
        <is>
          <t>m2</t>
        </is>
      </c>
      <c r="D5" s="34" t="n">
        <v>1755</v>
      </c>
      <c r="E5" s="34" t="n">
        <v>2.53</v>
      </c>
      <c r="F5" s="34" t="n">
        <v>5.92</v>
      </c>
      <c r="G5" s="22">
        <f>E5+F5</f>
        <v/>
      </c>
      <c r="H5" s="22">
        <f>D5*G5</f>
        <v/>
      </c>
    </row>
    <row r="6" ht="65.59999999999999" customHeight="1">
      <c r="A6" s="33" t="inlineStr">
        <is>
          <t>13IPP00001</t>
        </is>
      </c>
      <c r="B6" s="21" t="inlineStr">
        <is>
          <t>Pintura plastica lisa sobre paramentos horizontales y verticales de ladrillo, yeso o cemento, formada por: lijado y limpieza del soporte, mano de fondo, plastecido, nueva mano de fondo y dos manos de acabado. Medida la superficie ejecutada.</t>
        </is>
      </c>
      <c r="C6" s="33" t="inlineStr">
        <is>
          <t>m2</t>
        </is>
      </c>
      <c r="D6" s="34" t="n">
        <v>1431.3</v>
      </c>
      <c r="E6" s="34" t="n">
        <v>2.53</v>
      </c>
      <c r="F6" s="34" t="n">
        <v>5.92</v>
      </c>
      <c r="G6" s="22">
        <f>E6+F6</f>
        <v/>
      </c>
      <c r="H6" s="22">
        <f>D6*G6</f>
        <v/>
      </c>
    </row>
    <row r="7" ht="51.2" customHeight="1">
      <c r="A7" s="35" t="inlineStr">
        <is>
          <t>21EXT001</t>
        </is>
      </c>
      <c r="B7" s="24" t="inlineStr">
        <is>
          <t>Pintura pétrea al cemento color blanco sobre enfoscado monocapa, 2 manos, en fachada exterior (345 m² según planos). Incluye imprimación y andamio. Acabado liso resistente al agua y rayos UV.</t>
        </is>
      </c>
      <c r="C7" s="35" t="inlineStr">
        <is>
          <t>m2</t>
        </is>
      </c>
      <c r="D7" s="34" t="n">
        <v>345</v>
      </c>
      <c r="E7" s="34" t="n">
        <v>4.57</v>
      </c>
      <c r="F7" s="34" t="n">
        <v>10.67</v>
      </c>
      <c r="G7" s="22">
        <f>E7+F7</f>
        <v/>
      </c>
      <c r="H7" s="22">
        <f>D7*G7</f>
        <v/>
      </c>
    </row>
    <row r="8" ht="8" customHeight="1"/>
    <row r="9" ht="28" customHeight="1">
      <c r="A9" s="36" t="inlineStr">
        <is>
          <t>SUBTOTAL CAP.21</t>
        </is>
      </c>
      <c r="B9" s="58" t="n"/>
      <c r="C9" s="57" t="n"/>
      <c r="D9" s="37" t="n"/>
      <c r="E9" s="38">
        <f>SUMPRODUCT(D4:D7,E4:E7)</f>
        <v/>
      </c>
      <c r="F9" s="38">
        <f>SUMPRODUCT(D4:D7,F4:F7)</f>
        <v/>
      </c>
      <c r="G9" s="37" t="n"/>
      <c r="H9" s="38">
        <f>SUM(H4:H7)</f>
        <v/>
      </c>
    </row>
  </sheetData>
  <sheetProtection selectLockedCells="0" selectUnlockedCells="0" sheet="1" objects="0" insertRows="0" insertHyperlinks="1" autoFilter="1" scenarios="0" formatColumns="0" deleteColumns="0" insertColumns="0" pivotTables="1" deleteRows="0" formatCells="0" formatRows="0" sort="1"/>
  <mergeCells count="2">
    <mergeCell ref="A9:C9"/>
    <mergeCell ref="A1:H1"/>
  </mergeCells>
  <pageMargins left="0.75" right="0.75" top="1" bottom="1" header="0.5" footer="0.5"/>
  <headerFooter>
    <oddHeader/>
    <oddFooter>&amp;CEJEMPLO · Motor de Presupuestos · motordepresupuestos.com</oddFooter>
    <evenHeader/>
    <evenFooter/>
    <firstHeader/>
    <firstFooter/>
  </headerFooter>
</worksheet>
</file>

<file path=xl/worksheets/sheet24.xml><?xml version="1.0" encoding="utf-8"?>
<worksheet xmlns="http://schemas.openxmlformats.org/spreadsheetml/2006/main">
  <sheetPr>
    <outlinePr summaryBelow="1" summaryRight="1"/>
    <pageSetUpPr/>
  </sheetPr>
  <dimension ref="A1:H11"/>
  <sheetViews>
    <sheetView showGridLines="0" workbookViewId="0">
      <pane ySplit="3" topLeftCell="A4" activePane="bottomLeft" state="frozen"/>
      <selection pane="bottomLeft" activeCell="A1" sqref="A1"/>
    </sheetView>
  </sheetViews>
  <sheetFormatPr baseColWidth="8" defaultRowHeight="15"/>
  <cols>
    <col width="16" customWidth="1" min="1" max="1"/>
    <col width="70" customWidth="1" min="2" max="2"/>
    <col width="8" customWidth="1" min="3" max="3"/>
    <col width="12" customWidth="1" min="4" max="4"/>
    <col width="12" customWidth="1" min="5" max="5"/>
    <col width="12" customWidth="1" min="6" max="6"/>
    <col width="12" customWidth="1" min="7" max="7"/>
    <col width="14" customWidth="1" min="8" max="8"/>
  </cols>
  <sheetData>
    <row r="1" ht="28" customHeight="1">
      <c r="A1" s="32" t="inlineStr">
        <is>
          <t>CAP.22 · DECORACIÓN Y VARIOS</t>
        </is>
      </c>
    </row>
    <row r="2" ht="8" customHeight="1"/>
    <row r="3" ht="28" customHeight="1">
      <c r="A3" s="19" t="inlineStr">
        <is>
          <t>CODIGO</t>
        </is>
      </c>
      <c r="B3" s="19" t="inlineStr">
        <is>
          <t>DESCRIPCION</t>
        </is>
      </c>
      <c r="C3" s="19" t="inlineStr">
        <is>
          <t>UD</t>
        </is>
      </c>
      <c r="D3" s="19" t="inlineStr">
        <is>
          <t>CANTIDAD</t>
        </is>
      </c>
      <c r="E3" s="19" t="inlineStr">
        <is>
          <t>P.MAT (€)</t>
        </is>
      </c>
      <c r="F3" s="19" t="inlineStr">
        <is>
          <t>P.MO (€)</t>
        </is>
      </c>
      <c r="G3" s="19" t="inlineStr">
        <is>
          <t>P.TOTAL (€)</t>
        </is>
      </c>
      <c r="H3" s="19" t="inlineStr">
        <is>
          <t>IMPORTE (€)</t>
        </is>
      </c>
    </row>
    <row r="4" ht="36.8" customHeight="1">
      <c r="A4" s="33" t="inlineStr">
        <is>
          <t>14MAB00001</t>
        </is>
      </c>
      <c r="B4" s="21" t="inlineStr">
        <is>
          <t>Portarrollos de acero inoxidable mate superficie, incluso replanteo y colocación. Medida la cantidad ejecutada.</t>
        </is>
      </c>
      <c r="C4" s="33" t="inlineStr">
        <is>
          <t>u</t>
        </is>
      </c>
      <c r="D4" s="34" t="n">
        <v>9</v>
      </c>
      <c r="E4" s="34" t="n">
        <v>16.74</v>
      </c>
      <c r="F4" s="34" t="n">
        <v>16.74</v>
      </c>
      <c r="G4" s="22">
        <f>E4+F4</f>
        <v/>
      </c>
      <c r="H4" s="22">
        <f>D4*G4</f>
        <v/>
      </c>
    </row>
    <row r="5" ht="36.8" customHeight="1">
      <c r="A5" s="35" t="inlineStr">
        <is>
          <t>14MAB00010</t>
        </is>
      </c>
      <c r="B5" s="24" t="inlineStr">
        <is>
          <t>Toallero de acero inoxidable mate superfice, incluso replanteo y colocación. Medida la cantidad ejecutada.</t>
        </is>
      </c>
      <c r="C5" s="35" t="inlineStr">
        <is>
          <t>u</t>
        </is>
      </c>
      <c r="D5" s="34" t="n">
        <v>9</v>
      </c>
      <c r="E5" s="34" t="n">
        <v>24.98</v>
      </c>
      <c r="F5" s="34" t="n">
        <v>24.97</v>
      </c>
      <c r="G5" s="22">
        <f>E5+F5</f>
        <v/>
      </c>
      <c r="H5" s="22">
        <f>D5*G5</f>
        <v/>
      </c>
    </row>
    <row r="6" ht="80" customHeight="1">
      <c r="A6" s="33" t="inlineStr">
        <is>
          <t>14MAB90130</t>
        </is>
      </c>
      <c r="B6" s="21" t="inlineStr">
        <is>
          <t>Doble barra abatible apoyo pared, en acero inoxidable, longitud máxima 735 mm, diam. exterior 30 mm, acero de espesor 1,5 mm, y pletina de anclaje de 300x100x3 mm, para aseo o baño accesible para personas con discapacidad, incluso tornillos de fijación y material complementario; según CTE. Medida la cantidad ejecutada.</t>
        </is>
      </c>
      <c r="C6" s="33" t="inlineStr">
        <is>
          <t>u</t>
        </is>
      </c>
      <c r="D6" s="34" t="n">
        <v>1</v>
      </c>
      <c r="E6" s="34" t="n">
        <v>146.78</v>
      </c>
      <c r="F6" s="34" t="n">
        <v>146.77</v>
      </c>
      <c r="G6" s="22">
        <f>E6+F6</f>
        <v/>
      </c>
      <c r="H6" s="22">
        <f>D6*G6</f>
        <v/>
      </c>
    </row>
    <row r="7" ht="51.2" customHeight="1">
      <c r="A7" s="35" t="inlineStr">
        <is>
          <t>14WBB00001</t>
        </is>
      </c>
      <c r="B7" s="24" t="inlineStr">
        <is>
          <t>Buzón para recogida de correspondencia de chapa metálica esmaltada al fuego, incluso cerradura, llave, herrajes, pequeño material y ayudas de albañilería colocado según normas D.G.C. Medida la cantidad ejecutada.</t>
        </is>
      </c>
      <c r="C7" s="35" t="inlineStr">
        <is>
          <t>u</t>
        </is>
      </c>
      <c r="D7" s="34" t="n">
        <v>10</v>
      </c>
      <c r="E7" s="34" t="n">
        <v>40.43</v>
      </c>
      <c r="F7" s="34" t="n">
        <v>40.43</v>
      </c>
      <c r="G7" s="22">
        <f>E7+F7</f>
        <v/>
      </c>
      <c r="H7" s="22">
        <f>D7*G7</f>
        <v/>
      </c>
    </row>
    <row r="8" ht="94.40000000000001" customHeight="1">
      <c r="A8" s="33" t="inlineStr">
        <is>
          <t>21MAP001</t>
        </is>
      </c>
      <c r="B8" s="21" t="inlineStr">
        <is>
          <t>Mampara frontal para ducha, de 700 a 750 mm de anchura y 1850 mm de altura, formada por una puerta abatible con apertura a 180° y un panel fijo, de vidrio transparente templado de 10 de espesor con tratamiento antical, con anclajes de acero inoxidable, y una mampara lateral fija de 700 a 750 mm de anchura del mismo vidrio, incluso fijaciones y sellado de juntas. Medida la unidad colocada.</t>
        </is>
      </c>
      <c r="C8" s="33" t="inlineStr">
        <is>
          <t>u</t>
        </is>
      </c>
      <c r="D8" s="34" t="n">
        <v>9</v>
      </c>
      <c r="E8" s="34" t="n">
        <v>146.78</v>
      </c>
      <c r="F8" s="34" t="n">
        <v>146.77</v>
      </c>
      <c r="G8" s="22">
        <f>E8+F8</f>
        <v/>
      </c>
      <c r="H8" s="22">
        <f>D8*G8</f>
        <v/>
      </c>
    </row>
    <row r="9" ht="51.2" customHeight="1">
      <c r="A9" s="35" t="inlineStr">
        <is>
          <t>E16BW100</t>
        </is>
      </c>
      <c r="B9" s="24" t="inlineStr">
        <is>
          <t>Asiento abatible para ducha accesible, en acero inoxidable, de 45x42 cm., colocada a 45 cm de altura, con 4 fijaciones empotradas a la pared, totalmente instalada, incluso con p.p. de accesorios y remates.</t>
        </is>
      </c>
      <c r="C9" s="35" t="inlineStr">
        <is>
          <t>ud</t>
        </is>
      </c>
      <c r="D9" s="34" t="n">
        <v>1</v>
      </c>
      <c r="E9" s="34" t="n">
        <v>179.22</v>
      </c>
      <c r="F9" s="34" t="n">
        <v>179.22</v>
      </c>
      <c r="G9" s="22">
        <f>E9+F9</f>
        <v/>
      </c>
      <c r="H9" s="22">
        <f>D9*G9</f>
        <v/>
      </c>
    </row>
    <row r="10" ht="8" customHeight="1"/>
    <row r="11" ht="28" customHeight="1">
      <c r="A11" s="36" t="inlineStr">
        <is>
          <t>SUBTOTAL CAP.22</t>
        </is>
      </c>
      <c r="B11" s="58" t="n"/>
      <c r="C11" s="57" t="n"/>
      <c r="D11" s="37" t="n"/>
      <c r="E11" s="38">
        <f>SUMPRODUCT(D4:D9,E4:E9)</f>
        <v/>
      </c>
      <c r="F11" s="38">
        <f>SUMPRODUCT(D4:D9,F4:F9)</f>
        <v/>
      </c>
      <c r="G11" s="37" t="n"/>
      <c r="H11" s="38">
        <f>SUM(H4:H9)</f>
        <v/>
      </c>
    </row>
  </sheetData>
  <sheetProtection selectLockedCells="0" selectUnlockedCells="0" sheet="1" objects="0" insertRows="0" insertHyperlinks="1" autoFilter="1" scenarios="0" formatColumns="0" deleteColumns="0" insertColumns="0" pivotTables="1" deleteRows="0" formatCells="0" formatRows="0" sort="1"/>
  <mergeCells count="2">
    <mergeCell ref="A11:C11"/>
    <mergeCell ref="A1:H1"/>
  </mergeCells>
  <pageMargins left="0.75" right="0.75" top="1" bottom="1" header="0.5" footer="0.5"/>
  <headerFooter>
    <oddHeader/>
    <oddFooter>&amp;CEJEMPLO · Motor de Presupuestos · motordepresupuestos.com</oddFooter>
    <evenHeader/>
    <evenFooter/>
    <firstHeader/>
    <firstFooter/>
  </headerFooter>
</worksheet>
</file>

<file path=xl/worksheets/sheet25.xml><?xml version="1.0" encoding="utf-8"?>
<worksheet xmlns="http://schemas.openxmlformats.org/spreadsheetml/2006/main">
  <sheetPr>
    <outlinePr summaryBelow="1" summaryRight="1"/>
    <pageSetUpPr/>
  </sheetPr>
  <dimension ref="A1:H6"/>
  <sheetViews>
    <sheetView showGridLines="0" workbookViewId="0">
      <pane ySplit="3" topLeftCell="A4" activePane="bottomLeft" state="frozen"/>
      <selection pane="bottomLeft" activeCell="A1" sqref="A1"/>
    </sheetView>
  </sheetViews>
  <sheetFormatPr baseColWidth="8" defaultRowHeight="15"/>
  <cols>
    <col width="16" customWidth="1" min="1" max="1"/>
    <col width="70" customWidth="1" min="2" max="2"/>
    <col width="8" customWidth="1" min="3" max="3"/>
    <col width="12" customWidth="1" min="4" max="4"/>
    <col width="12" customWidth="1" min="5" max="5"/>
    <col width="12" customWidth="1" min="6" max="6"/>
    <col width="12" customWidth="1" min="7" max="7"/>
    <col width="14" customWidth="1" min="8" max="8"/>
  </cols>
  <sheetData>
    <row r="1" ht="28" customHeight="1">
      <c r="A1" s="32" t="inlineStr">
        <is>
          <t>CAP.23 · SEGURIDAD Y SALUD</t>
        </is>
      </c>
    </row>
    <row r="2" ht="8" customHeight="1"/>
    <row r="3" ht="28" customHeight="1">
      <c r="A3" s="19" t="inlineStr">
        <is>
          <t>CODIGO</t>
        </is>
      </c>
      <c r="B3" s="19" t="inlineStr">
        <is>
          <t>DESCRIPCION</t>
        </is>
      </c>
      <c r="C3" s="19" t="inlineStr">
        <is>
          <t>UD</t>
        </is>
      </c>
      <c r="D3" s="19" t="inlineStr">
        <is>
          <t>CANTIDAD</t>
        </is>
      </c>
      <c r="E3" s="19" t="inlineStr">
        <is>
          <t>P.MAT (€)</t>
        </is>
      </c>
      <c r="F3" s="19" t="inlineStr">
        <is>
          <t>P.MO (€)</t>
        </is>
      </c>
      <c r="G3" s="19" t="inlineStr">
        <is>
          <t>P.TOTAL (€)</t>
        </is>
      </c>
      <c r="H3" s="19" t="inlineStr">
        <is>
          <t>IMPORTE (€)</t>
        </is>
      </c>
    </row>
    <row r="4" ht="94.40000000000001" customHeight="1">
      <c r="A4" s="33" t="inlineStr">
        <is>
          <t>19SYS00001N</t>
        </is>
      </c>
      <c r="B4" s="21" t="inlineStr">
        <is>
          <t>Seguridad y Salud para obra nueva de Edificio de Apartamentos Turísticos con semisótano (Sc 871,01 m²), compuesto por elementos de protección colectiva (redes, barandillas, marquesinas, líneas de vida), equipos de protección individual, señalización de obra, instalaciones provisionales de higiene y bienestar, formación preventiva del personal y aplicación del Plan de Seguridad y Salud según RD 1627/1997. Medida la unidad ejecutada.</t>
        </is>
      </c>
      <c r="C4" s="33" t="inlineStr">
        <is>
          <t>u</t>
        </is>
      </c>
      <c r="D4" s="34" t="n">
        <v>1</v>
      </c>
      <c r="E4" s="34" t="n">
        <v>5768</v>
      </c>
      <c r="F4" s="34" t="n">
        <v>8652</v>
      </c>
      <c r="G4" s="22">
        <f>E4+F4</f>
        <v/>
      </c>
      <c r="H4" s="22">
        <f>D4*G4</f>
        <v/>
      </c>
    </row>
    <row r="5" ht="8" customHeight="1"/>
    <row r="6" ht="28" customHeight="1">
      <c r="A6" s="36" t="inlineStr">
        <is>
          <t>SUBTOTAL CAP.23</t>
        </is>
      </c>
      <c r="B6" s="58" t="n"/>
      <c r="C6" s="57" t="n"/>
      <c r="D6" s="37" t="n"/>
      <c r="E6" s="38">
        <f>SUMPRODUCT(D4:D4,E4:E4)</f>
        <v/>
      </c>
      <c r="F6" s="38">
        <f>SUMPRODUCT(D4:D4,F4:F4)</f>
        <v/>
      </c>
      <c r="G6" s="37" t="n"/>
      <c r="H6" s="38">
        <f>SUM(H4:H4)</f>
        <v/>
      </c>
    </row>
  </sheetData>
  <sheetProtection selectLockedCells="0" selectUnlockedCells="0" sheet="1" objects="0" insertRows="0" insertHyperlinks="1" autoFilter="1" scenarios="0" formatColumns="0" deleteColumns="0" insertColumns="0" pivotTables="1" deleteRows="0" formatCells="0" formatRows="0" sort="1"/>
  <mergeCells count="2">
    <mergeCell ref="A6:C6"/>
    <mergeCell ref="A1:H1"/>
  </mergeCells>
  <pageMargins left="0.75" right="0.75" top="1" bottom="1" header="0.5" footer="0.5"/>
  <headerFooter>
    <oddHeader/>
    <oddFooter>&amp;CEJEMPLO · Motor de Presupuestos · motordepresupuestos.com</oddFooter>
    <evenHeader/>
    <evenFooter/>
    <firstHeader/>
    <firstFooter/>
  </headerFooter>
</worksheet>
</file>

<file path=xl/worksheets/sheet26.xml><?xml version="1.0" encoding="utf-8"?>
<worksheet xmlns="http://schemas.openxmlformats.org/spreadsheetml/2006/main">
  <sheetPr>
    <outlinePr summaryBelow="1" summaryRight="1"/>
    <pageSetUpPr/>
  </sheetPr>
  <dimension ref="A1:H8"/>
  <sheetViews>
    <sheetView showGridLines="0" workbookViewId="0">
      <pane ySplit="3" topLeftCell="A4" activePane="bottomLeft" state="frozen"/>
      <selection pane="bottomLeft" activeCell="A1" sqref="A1"/>
    </sheetView>
  </sheetViews>
  <sheetFormatPr baseColWidth="8" defaultRowHeight="15"/>
  <cols>
    <col width="16" customWidth="1" min="1" max="1"/>
    <col width="70" customWidth="1" min="2" max="2"/>
    <col width="8" customWidth="1" min="3" max="3"/>
    <col width="12" customWidth="1" min="4" max="4"/>
    <col width="12" customWidth="1" min="5" max="5"/>
    <col width="12" customWidth="1" min="6" max="6"/>
    <col width="12" customWidth="1" min="7" max="7"/>
    <col width="14" customWidth="1" min="8" max="8"/>
  </cols>
  <sheetData>
    <row r="1" ht="28" customHeight="1">
      <c r="A1" s="32" t="inlineStr">
        <is>
          <t>CAP.24 · CONTROL DE CALIDAD</t>
        </is>
      </c>
    </row>
    <row r="2" ht="8" customHeight="1"/>
    <row r="3" ht="28" customHeight="1">
      <c r="A3" s="19" t="inlineStr">
        <is>
          <t>CODIGO</t>
        </is>
      </c>
      <c r="B3" s="19" t="inlineStr">
        <is>
          <t>DESCRIPCION</t>
        </is>
      </c>
      <c r="C3" s="19" t="inlineStr">
        <is>
          <t>UD</t>
        </is>
      </c>
      <c r="D3" s="19" t="inlineStr">
        <is>
          <t>CANTIDAD</t>
        </is>
      </c>
      <c r="E3" s="19" t="inlineStr">
        <is>
          <t>P.MAT (€)</t>
        </is>
      </c>
      <c r="F3" s="19" t="inlineStr">
        <is>
          <t>P.MO (€)</t>
        </is>
      </c>
      <c r="G3" s="19" t="inlineStr">
        <is>
          <t>P.TOTAL (€)</t>
        </is>
      </c>
      <c r="H3" s="19" t="inlineStr">
        <is>
          <t>IMPORTE (€)</t>
        </is>
      </c>
    </row>
    <row r="4" ht="108.8" customHeight="1">
      <c r="A4" s="33" t="inlineStr">
        <is>
          <t>15.01</t>
        </is>
      </c>
      <c r="B4" s="21" t="inlineStr">
        <is>
          <t>Plan de control de calidad que verifiquen las características técnicas mínimas que deben reunir los productos, equipos y sistemas que se incorporen de forma permanente en el edificio proyecto, asi como sus condiciones de suministro, las garantias de calidad y el control de recepción que deba realizarse, así como las características técnicas de cada unidad de obra, con indicación de las condiciones para su ejecución y las verificaciones y controlos a realizar para comprobar su conformidad con lo i.</t>
        </is>
      </c>
      <c r="C4" s="33" t="inlineStr">
        <is>
          <t>ud</t>
        </is>
      </c>
      <c r="D4" s="34" t="n">
        <v>1</v>
      </c>
      <c r="E4" s="34" t="n">
        <v>3172.4</v>
      </c>
      <c r="F4" s="34" t="n">
        <v>793.1</v>
      </c>
      <c r="G4" s="22">
        <f>E4+F4</f>
        <v/>
      </c>
      <c r="H4" s="22">
        <f>D4*G4</f>
        <v/>
      </c>
    </row>
    <row r="5" ht="108.8" customHeight="1">
      <c r="A5" s="35" t="inlineStr">
        <is>
          <t>21ENY001</t>
        </is>
      </c>
      <c r="B5" s="24" t="inlineStr">
        <is>
          <t>Ensayo para determinar la consistencia del hormigón fresco mediante el método de asentamiento del cono de Abrams según UNE-EN 12350-2 y la resistencia característica a compresión del hormigón endurecido con fabricación y curado de dos probetas cilíndricas de 15x30 cm según UNE-EN 12390-2, con refrentado y rotura a compresión según UNE-EN 12390-3, incluso desplazamiento a obra, toma de muestra de hormigón fresco según UNE-EN 12350-1 e informe de resultados. Medida la unidad ejecutada.</t>
        </is>
      </c>
      <c r="C5" s="35" t="inlineStr">
        <is>
          <t>ud</t>
        </is>
      </c>
      <c r="D5" s="34" t="n">
        <v>10</v>
      </c>
      <c r="E5" s="34" t="n">
        <v>119.48</v>
      </c>
      <c r="F5" s="34" t="n">
        <v>29.87</v>
      </c>
      <c r="G5" s="22">
        <f>E5+F5</f>
        <v/>
      </c>
      <c r="H5" s="22">
        <f>D5*G5</f>
        <v/>
      </c>
    </row>
    <row r="6" ht="65.59999999999999" customHeight="1">
      <c r="A6" s="33" t="inlineStr">
        <is>
          <t>E29BCS010</t>
        </is>
      </c>
      <c r="B6" s="21" t="inlineStr">
        <is>
          <t>Ensayo completo sobre acero corrugado en barras para su empleo en obras de hormigón armado con la determinación de sus características físicas y geométricas, s/UNE 36068 o 36065 y mecánicas s/UNE-EN 10002-1. Medida la unidad ejecutada.</t>
        </is>
      </c>
      <c r="C6" s="33" t="inlineStr">
        <is>
          <t>ud</t>
        </is>
      </c>
      <c r="D6" s="34" t="n">
        <v>4</v>
      </c>
      <c r="E6" s="34" t="n">
        <v>234.84</v>
      </c>
      <c r="F6" s="34" t="n">
        <v>58.71</v>
      </c>
      <c r="G6" s="22">
        <f>E6+F6</f>
        <v/>
      </c>
      <c r="H6" s="22">
        <f>D6*G6</f>
        <v/>
      </c>
    </row>
    <row r="7" ht="8" customHeight="1"/>
    <row r="8" ht="28" customHeight="1">
      <c r="A8" s="36" t="inlineStr">
        <is>
          <t>SUBTOTAL CAP.24</t>
        </is>
      </c>
      <c r="B8" s="58" t="n"/>
      <c r="C8" s="57" t="n"/>
      <c r="D8" s="37" t="n"/>
      <c r="E8" s="38">
        <f>SUMPRODUCT(D4:D6,E4:E6)</f>
        <v/>
      </c>
      <c r="F8" s="38">
        <f>SUMPRODUCT(D4:D6,F4:F6)</f>
        <v/>
      </c>
      <c r="G8" s="37" t="n"/>
      <c r="H8" s="38">
        <f>SUM(H4:H6)</f>
        <v/>
      </c>
    </row>
  </sheetData>
  <sheetProtection selectLockedCells="0" selectUnlockedCells="0" sheet="1" objects="0" insertRows="0" insertHyperlinks="1" autoFilter="1" scenarios="0" formatColumns="0" deleteColumns="0" insertColumns="0" pivotTables="1" deleteRows="0" formatCells="0" formatRows="0" sort="1"/>
  <mergeCells count="2">
    <mergeCell ref="A8:C8"/>
    <mergeCell ref="A1:H1"/>
  </mergeCells>
  <pageMargins left="0.75" right="0.75" top="1" bottom="1" header="0.5" footer="0.5"/>
  <headerFooter>
    <oddHeader/>
    <oddFooter>&amp;CEJEMPLO · Motor de Presupuestos · motordepresupuestos.com</oddFooter>
    <evenHeader/>
    <evenFooter/>
    <firstHeader/>
    <firstFooter/>
  </headerFooter>
</worksheet>
</file>

<file path=xl/worksheets/sheet27.xml><?xml version="1.0" encoding="utf-8"?>
<worksheet xmlns="http://schemas.openxmlformats.org/spreadsheetml/2006/main">
  <sheetPr>
    <outlinePr summaryBelow="1" summaryRight="1"/>
    <pageSetUpPr/>
  </sheetPr>
  <dimension ref="A1:H6"/>
  <sheetViews>
    <sheetView showGridLines="0" workbookViewId="0">
      <pane ySplit="3" topLeftCell="A4" activePane="bottomLeft" state="frozen"/>
      <selection pane="bottomLeft" activeCell="A1" sqref="A1"/>
    </sheetView>
  </sheetViews>
  <sheetFormatPr baseColWidth="8" defaultRowHeight="15"/>
  <cols>
    <col width="16" customWidth="1" min="1" max="1"/>
    <col width="70" customWidth="1" min="2" max="2"/>
    <col width="8" customWidth="1" min="3" max="3"/>
    <col width="12" customWidth="1" min="4" max="4"/>
    <col width="12" customWidth="1" min="5" max="5"/>
    <col width="12" customWidth="1" min="6" max="6"/>
    <col width="12" customWidth="1" min="7" max="7"/>
    <col width="14" customWidth="1" min="8" max="8"/>
  </cols>
  <sheetData>
    <row r="1" ht="28" customHeight="1">
      <c r="A1" s="32" t="inlineStr">
        <is>
          <t>CAP.25 · GESTIÓN DE RESIDUOS</t>
        </is>
      </c>
    </row>
    <row r="2" ht="8" customHeight="1"/>
    <row r="3" ht="28" customHeight="1">
      <c r="A3" s="19" t="inlineStr">
        <is>
          <t>CODIGO</t>
        </is>
      </c>
      <c r="B3" s="19" t="inlineStr">
        <is>
          <t>DESCRIPCION</t>
        </is>
      </c>
      <c r="C3" s="19" t="inlineStr">
        <is>
          <t>UD</t>
        </is>
      </c>
      <c r="D3" s="19" t="inlineStr">
        <is>
          <t>CANTIDAD</t>
        </is>
      </c>
      <c r="E3" s="19" t="inlineStr">
        <is>
          <t>P.MAT (€)</t>
        </is>
      </c>
      <c r="F3" s="19" t="inlineStr">
        <is>
          <t>P.MO (€)</t>
        </is>
      </c>
      <c r="G3" s="19" t="inlineStr">
        <is>
          <t>P.TOTAL (€)</t>
        </is>
      </c>
      <c r="H3" s="19" t="inlineStr">
        <is>
          <t>IMPORTE (€)</t>
        </is>
      </c>
    </row>
    <row r="4" ht="108.8" customHeight="1">
      <c r="A4" s="33" t="inlineStr">
        <is>
          <t>1.100</t>
        </is>
      </c>
      <c r="B4" s="21" t="inlineStr">
        <is>
          <t>Gestión y eliminación de residuos de construcción y demolición generados durante la ejecución del Edificio de Apartamentos Turísticos (Sc 871,01 m²), incluido el movimiento de tierras del semisótano (1.513,93 m³). Comprende: carga y transporte en cubas a vertederos autorizados, canon de vertido, separación selectiva en obra de residuos inertes, no peligrosos y peligrosos, y la redacción del Plan de Gestión de Residuos según Decreto 2/2016 de la Junta de Andalucía. Medida la unidad ejecutada.</t>
        </is>
      </c>
      <c r="C4" s="33" t="inlineStr">
        <is>
          <t>u</t>
        </is>
      </c>
      <c r="D4" s="34" t="n">
        <v>1</v>
      </c>
      <c r="E4" s="34" t="n">
        <v>2873.7</v>
      </c>
      <c r="F4" s="34" t="n">
        <v>6705.3</v>
      </c>
      <c r="G4" s="22">
        <f>E4+F4</f>
        <v/>
      </c>
      <c r="H4" s="22">
        <f>D4*G4</f>
        <v/>
      </c>
    </row>
    <row r="5" ht="8" customHeight="1"/>
    <row r="6" ht="28" customHeight="1">
      <c r="A6" s="36" t="inlineStr">
        <is>
          <t>SUBTOTAL CAP.25</t>
        </is>
      </c>
      <c r="B6" s="58" t="n"/>
      <c r="C6" s="57" t="n"/>
      <c r="D6" s="37" t="n"/>
      <c r="E6" s="38">
        <f>SUMPRODUCT(D4:D4,E4:E4)</f>
        <v/>
      </c>
      <c r="F6" s="38">
        <f>SUMPRODUCT(D4:D4,F4:F4)</f>
        <v/>
      </c>
      <c r="G6" s="37" t="n"/>
      <c r="H6" s="38">
        <f>SUM(H4:H4)</f>
        <v/>
      </c>
    </row>
  </sheetData>
  <sheetProtection selectLockedCells="0" selectUnlockedCells="0" sheet="1" objects="0" insertRows="0" insertHyperlinks="1" autoFilter="1" scenarios="0" formatColumns="0" deleteColumns="0" insertColumns="0" pivotTables="1" deleteRows="0" formatCells="0" formatRows="0" sort="1"/>
  <mergeCells count="2">
    <mergeCell ref="A6:C6"/>
    <mergeCell ref="A1:H1"/>
  </mergeCells>
  <pageMargins left="0.75" right="0.75" top="1" bottom="1" header="0.5" footer="0.5"/>
  <headerFooter>
    <oddHeader/>
    <oddFooter>&amp;CEJEMPLO · Motor de Presupuestos · motordepresupuestos.com</oddFooter>
    <evenHeader/>
    <evenFooter/>
    <firstHeader/>
    <firstFooter/>
  </headerFooter>
</worksheet>
</file>

<file path=xl/worksheets/sheet28.xml><?xml version="1.0" encoding="utf-8"?>
<worksheet xmlns="http://schemas.openxmlformats.org/spreadsheetml/2006/main">
  <sheetPr>
    <outlinePr summaryBelow="1" summaryRight="1"/>
    <pageSetUpPr/>
  </sheetPr>
  <dimension ref="A1:E69"/>
  <sheetViews>
    <sheetView showGridLines="0" workbookViewId="0">
      <pane ySplit="3" topLeftCell="A4" activePane="bottomLeft" state="frozen"/>
      <selection pane="bottomLeft" activeCell="A1" sqref="A1"/>
    </sheetView>
  </sheetViews>
  <sheetFormatPr baseColWidth="8" defaultRowHeight="15"/>
  <cols>
    <col width="4" customWidth="1" min="1" max="1"/>
    <col width="50" customWidth="1" min="2" max="2"/>
    <col width="18" customWidth="1" min="3" max="3"/>
    <col width="12" customWidth="1" min="4" max="4"/>
    <col width="32" customWidth="1" min="5" max="5"/>
  </cols>
  <sheetData>
    <row r="1" ht="30" customHeight="1">
      <c r="A1" s="18" t="inlineStr">
        <is>
          <t>MEDICIONES — CUADRO CUANTITATIVO</t>
        </is>
      </c>
    </row>
    <row r="2" ht="8" customHeight="1"/>
    <row r="3" ht="26" customHeight="1">
      <c r="A3" s="19" t="inlineStr"/>
      <c r="B3" s="19" t="inlineStr">
        <is>
          <t>CONCEPTO</t>
        </is>
      </c>
      <c r="C3" s="19" t="inlineStr">
        <is>
          <t>CANTIDAD</t>
        </is>
      </c>
      <c r="D3" s="19" t="inlineStr">
        <is>
          <t>UD</t>
        </is>
      </c>
      <c r="E3" s="19" t="inlineStr">
        <is>
          <t>OBSERVACIONES</t>
        </is>
      </c>
    </row>
    <row r="4" ht="24" customHeight="1">
      <c r="B4" s="39" t="inlineStr">
        <is>
          <t>MOVIMIENTO DE TIERRAS Y CIMENTACIÓN</t>
        </is>
      </c>
      <c r="C4" s="59" t="n"/>
      <c r="D4" s="59" t="n"/>
      <c r="E4" s="56" t="n"/>
    </row>
    <row r="5" ht="20" customHeight="1">
      <c r="B5" s="24" t="inlineStr">
        <is>
          <t>Excavación en desmonte</t>
        </is>
      </c>
      <c r="C5" s="40" t="n">
        <v>244.8</v>
      </c>
      <c r="D5" s="35" t="inlineStr">
        <is>
          <t>m³</t>
        </is>
      </c>
      <c r="E5" s="24" t="inlineStr">
        <is>
          <t>Consistencia media (CAP_01)</t>
        </is>
      </c>
    </row>
    <row r="6" ht="20" customHeight="1">
      <c r="B6" s="21" t="inlineStr">
        <is>
          <t>Excavación en vaciado</t>
        </is>
      </c>
      <c r="C6" s="41" t="n">
        <v>1269.13</v>
      </c>
      <c r="D6" s="33" t="inlineStr">
        <is>
          <t>m³</t>
        </is>
      </c>
      <c r="E6" s="21" t="inlineStr">
        <is>
          <t>Semisótano + rampa (CAP_01)</t>
        </is>
      </c>
    </row>
    <row r="7" ht="20" customHeight="1">
      <c r="B7" s="24" t="inlineStr">
        <is>
          <t>Losa cimentación HA-30/B/20/XC2</t>
        </is>
      </c>
      <c r="C7" s="40" t="n">
        <v>195.8</v>
      </c>
      <c r="D7" s="35" t="inlineStr">
        <is>
          <t>m³</t>
        </is>
      </c>
      <c r="E7" s="24" t="inlineStr">
        <is>
          <t>Cuantía 50-55 kg/m³ B500S (CAP_02)</t>
        </is>
      </c>
    </row>
    <row r="8" ht="20" customHeight="1">
      <c r="B8" s="21" t="inlineStr">
        <is>
          <t>Muros contención HA-30 e=30 cm</t>
        </is>
      </c>
      <c r="C8" s="41" t="n">
        <v>115.05</v>
      </c>
      <c r="D8" s="33" t="inlineStr">
        <is>
          <t>m³</t>
        </is>
      </c>
      <c r="E8" s="21" t="inlineStr">
        <is>
          <t>Encofrado a 1 cara (CAP_02)</t>
        </is>
      </c>
    </row>
    <row r="9" ht="20" customHeight="1">
      <c r="B9" s="24" t="inlineStr">
        <is>
          <t>Lámina drenante nodular en muros</t>
        </is>
      </c>
      <c r="C9" s="40" t="n">
        <v>432.62</v>
      </c>
      <c r="D9" s="35" t="inlineStr">
        <is>
          <t>m²</t>
        </is>
      </c>
      <c r="E9" s="24" t="inlineStr">
        <is>
          <t>Drenaje sótano (CAP_02)</t>
        </is>
      </c>
    </row>
    <row r="10" ht="24" customHeight="1">
      <c r="B10" s="39" t="inlineStr"/>
      <c r="C10" s="59" t="n"/>
      <c r="D10" s="59" t="n"/>
      <c r="E10" s="56" t="n"/>
    </row>
    <row r="11" ht="24" customHeight="1">
      <c r="B11" s="39" t="inlineStr">
        <is>
          <t>ESTRUCTURA</t>
        </is>
      </c>
      <c r="C11" s="59" t="n"/>
      <c r="D11" s="59" t="n"/>
      <c r="E11" s="56" t="n"/>
    </row>
    <row r="12" ht="20" customHeight="1">
      <c r="B12" s="21" t="inlineStr">
        <is>
          <t>Forjado reticular casetón perdido 25+5</t>
        </is>
      </c>
      <c r="C12" s="41" t="n">
        <v>639.1</v>
      </c>
      <c r="D12" s="33" t="inlineStr">
        <is>
          <t>m²</t>
        </is>
      </c>
      <c r="E12" s="21" t="inlineStr">
        <is>
          <t>Niveles 0, 1 y 2</t>
        </is>
      </c>
    </row>
    <row r="13" ht="20" customHeight="1">
      <c r="B13" s="24" t="inlineStr">
        <is>
          <t>Losa maciza HA-30 25 cm</t>
        </is>
      </c>
      <c r="C13" s="40" t="n">
        <v>119.5</v>
      </c>
      <c r="D13" s="35" t="inlineStr">
        <is>
          <t>m²</t>
        </is>
      </c>
      <c r="E13" s="24" t="inlineStr">
        <is>
          <t>Núcleo escalera (CAP_05)</t>
        </is>
      </c>
    </row>
    <row r="14" ht="20" customHeight="1">
      <c r="B14" s="21" t="inlineStr">
        <is>
          <t>Losa maciza HA-30 20 cm</t>
        </is>
      </c>
      <c r="C14" s="41" t="n">
        <v>156</v>
      </c>
      <c r="D14" s="33" t="inlineStr">
        <is>
          <t>m²</t>
        </is>
      </c>
      <c r="E14" s="21" t="inlineStr">
        <is>
          <t>Voladizos y terrazas (CAP_05)</t>
        </is>
      </c>
    </row>
    <row r="15" ht="20" customHeight="1">
      <c r="B15" s="24" t="inlineStr">
        <is>
          <t>Losa escalera HA-25 18 cm</t>
        </is>
      </c>
      <c r="C15" s="40" t="n">
        <v>37.08</v>
      </c>
      <c r="D15" s="35" t="inlineStr">
        <is>
          <t>m²</t>
        </is>
      </c>
      <c r="E15" s="24" t="inlineStr">
        <is>
          <t>(CAP_05)</t>
        </is>
      </c>
    </row>
    <row r="16" ht="24" customHeight="1">
      <c r="B16" s="39" t="inlineStr"/>
      <c r="C16" s="59" t="n"/>
      <c r="D16" s="59" t="n"/>
      <c r="E16" s="56" t="n"/>
    </row>
    <row r="17" ht="24" customHeight="1">
      <c r="B17" s="39" t="inlineStr">
        <is>
          <t>CERRAMIENTOS Y ALBAÑILERÍA</t>
        </is>
      </c>
      <c r="C17" s="59" t="n"/>
      <c r="D17" s="59" t="n"/>
      <c r="E17" s="56" t="n"/>
    </row>
    <row r="18" ht="20" customHeight="1">
      <c r="B18" s="21" t="inlineStr">
        <is>
          <t>Fachada capuchina + lana mineral</t>
        </is>
      </c>
      <c r="C18" s="41" t="n">
        <v>750.2</v>
      </c>
      <c r="D18" s="33" t="inlineStr">
        <is>
          <t>m²</t>
        </is>
      </c>
      <c r="E18" s="21" t="inlineStr">
        <is>
          <t>Ladrillo perforado + cámara + LM12 (CAP_06)</t>
        </is>
      </c>
    </row>
    <row r="19" ht="20" customHeight="1">
      <c r="B19" s="24" t="inlineStr">
        <is>
          <t>Tabiquería interior apartamentos</t>
        </is>
      </c>
      <c r="C19" s="40" t="n">
        <v>702.3</v>
      </c>
      <c r="D19" s="35" t="inlineStr">
        <is>
          <t>m²</t>
        </is>
      </c>
      <c r="E19" s="24" t="inlineStr">
        <is>
          <t>Separación entre apartamentos (CAP_06)</t>
        </is>
      </c>
    </row>
    <row r="20" ht="20" customHeight="1">
      <c r="B20" s="21" t="inlineStr">
        <is>
          <t>Cítaras y medianeras</t>
        </is>
      </c>
      <c r="C20" s="41" t="n">
        <v>402.55</v>
      </c>
      <c r="D20" s="33" t="inlineStr">
        <is>
          <t>m²</t>
        </is>
      </c>
      <c r="E20" s="21" t="inlineStr">
        <is>
          <t>(CAP_06)</t>
        </is>
      </c>
    </row>
    <row r="21" ht="24" customHeight="1">
      <c r="B21" s="39" t="inlineStr"/>
      <c r="C21" s="59" t="n"/>
      <c r="D21" s="59" t="n"/>
      <c r="E21" s="56" t="n"/>
    </row>
    <row r="22" ht="24" customHeight="1">
      <c r="B22" s="39" t="inlineStr">
        <is>
          <t>CUBIERTAS</t>
        </is>
      </c>
      <c r="C22" s="59" t="n"/>
      <c r="D22" s="59" t="n"/>
      <c r="E22" s="56" t="n"/>
    </row>
    <row r="23" ht="20" customHeight="1">
      <c r="B23" s="24" t="inlineStr">
        <is>
          <t>Cubierta invertida transitable</t>
        </is>
      </c>
      <c r="C23" s="40" t="n">
        <v>174.7</v>
      </c>
      <c r="D23" s="35" t="inlineStr">
        <is>
          <t>m²</t>
        </is>
      </c>
      <c r="E23" s="24" t="inlineStr">
        <is>
          <t>Solería gres + XPS (CAP_07)</t>
        </is>
      </c>
    </row>
    <row r="24" ht="20" customHeight="1">
      <c r="B24" s="21" t="inlineStr">
        <is>
          <t>Cubierta invertida no transitable</t>
        </is>
      </c>
      <c r="C24" s="41" t="n">
        <v>111.5</v>
      </c>
      <c r="D24" s="33" t="inlineStr">
        <is>
          <t>m²</t>
        </is>
      </c>
      <c r="E24" s="21" t="inlineStr">
        <is>
          <t>Pavimento grava (CAP_07)</t>
        </is>
      </c>
    </row>
    <row r="25" ht="24" customHeight="1">
      <c r="B25" s="39" t="inlineStr"/>
      <c r="C25" s="59" t="n"/>
      <c r="D25" s="59" t="n"/>
      <c r="E25" s="56" t="n"/>
    </row>
    <row r="26" ht="24" customHeight="1">
      <c r="B26" s="39" t="inlineStr">
        <is>
          <t>REVESTIMIENTOS Y ACABADOS</t>
        </is>
      </c>
      <c r="C26" s="59" t="n"/>
      <c r="D26" s="59" t="n"/>
      <c r="E26" s="56" t="n"/>
    </row>
    <row r="27" ht="20" customHeight="1">
      <c r="B27" s="24" t="inlineStr">
        <is>
          <t>Solado gres interior apartamentos</t>
        </is>
      </c>
      <c r="C27" s="40" t="n">
        <v>322.52</v>
      </c>
      <c r="D27" s="35" t="inlineStr">
        <is>
          <t>m²</t>
        </is>
      </c>
      <c r="E27" s="24" t="inlineStr">
        <is>
          <t>60×60 antideslizante C1 (CAP_16)</t>
        </is>
      </c>
    </row>
    <row r="28" ht="20" customHeight="1">
      <c r="B28" s="21" t="inlineStr">
        <is>
          <t>Pavimento epoxi garaje semisótano</t>
        </is>
      </c>
      <c r="C28" s="41" t="n">
        <v>247.63</v>
      </c>
      <c r="D28" s="33" t="inlineStr">
        <is>
          <t>m²</t>
        </is>
      </c>
      <c r="E28" s="21" t="inlineStr">
        <is>
          <t>Antideslizante C3 (CAP_16)</t>
        </is>
      </c>
    </row>
    <row r="29" ht="20" customHeight="1">
      <c r="B29" s="24" t="inlineStr">
        <is>
          <t>Solado gres antideslizante exterior</t>
        </is>
      </c>
      <c r="C29" s="40" t="n">
        <v>294.1</v>
      </c>
      <c r="D29" s="35" t="inlineStr">
        <is>
          <t>m²</t>
        </is>
      </c>
      <c r="E29" s="24" t="inlineStr">
        <is>
          <t>Terrazas (CAP_16)</t>
        </is>
      </c>
    </row>
    <row r="30" ht="20" customHeight="1">
      <c r="B30" s="21" t="inlineStr">
        <is>
          <t>Solado mármol nacional 1ª</t>
        </is>
      </c>
      <c r="C30" s="41" t="n">
        <v>15.27</v>
      </c>
      <c r="D30" s="33" t="inlineStr">
        <is>
          <t>m²</t>
        </is>
      </c>
      <c r="E30" s="21" t="inlineStr">
        <is>
          <t>Zonas comunes (CAP_16)</t>
        </is>
      </c>
    </row>
    <row r="31" ht="20" customHeight="1">
      <c r="B31" s="24" t="inlineStr">
        <is>
          <t>Alicatado baños porcelánico</t>
        </is>
      </c>
      <c r="C31" s="40" t="n">
        <v>202.8</v>
      </c>
      <c r="D31" s="35" t="inlineStr">
        <is>
          <t>m²</t>
        </is>
      </c>
      <c r="E31" s="24" t="inlineStr">
        <is>
          <t>9 baños (CAP_17)</t>
        </is>
      </c>
    </row>
    <row r="32" ht="20" customHeight="1">
      <c r="B32" s="21" t="inlineStr">
        <is>
          <t>Enfoscado paredes M5</t>
        </is>
      </c>
      <c r="C32" s="41" t="n">
        <v>1755</v>
      </c>
      <c r="D32" s="33" t="inlineStr">
        <is>
          <t>m²</t>
        </is>
      </c>
      <c r="E32" s="21" t="inlineStr">
        <is>
          <t>(CAP_17)</t>
        </is>
      </c>
    </row>
    <row r="33" ht="20" customHeight="1">
      <c r="B33" s="24" t="inlineStr">
        <is>
          <t>Guarnecido y enlucido yeso</t>
        </is>
      </c>
      <c r="C33" s="40" t="n">
        <v>1017.4</v>
      </c>
      <c r="D33" s="35" t="inlineStr">
        <is>
          <t>m²</t>
        </is>
      </c>
      <c r="E33" s="24" t="inlineStr">
        <is>
          <t>Paredes y techos (CAP_17+CAP_16)</t>
        </is>
      </c>
    </row>
    <row r="34" ht="20" customHeight="1">
      <c r="B34" s="21" t="inlineStr">
        <is>
          <t>Pintura plástica lisa interior</t>
        </is>
      </c>
      <c r="C34" s="41" t="n">
        <v>3186.3</v>
      </c>
      <c r="D34" s="33" t="inlineStr">
        <is>
          <t>m²</t>
        </is>
      </c>
      <c r="E34" s="21" t="inlineStr">
        <is>
          <t>Vertical + horizontal (CAP_21)</t>
        </is>
      </c>
    </row>
    <row r="35" ht="20" customHeight="1">
      <c r="B35" s="24" t="inlineStr">
        <is>
          <t>Pintura esmalte cerrajería</t>
        </is>
      </c>
      <c r="C35" s="40" t="n">
        <v>443.99</v>
      </c>
      <c r="D35" s="35" t="inlineStr">
        <is>
          <t>m²</t>
        </is>
      </c>
      <c r="E35" s="24" t="inlineStr">
        <is>
          <t>(CAP_21)</t>
        </is>
      </c>
    </row>
    <row r="36" ht="20" customHeight="1">
      <c r="B36" s="21" t="inlineStr">
        <is>
          <t>Pintura pétrea fachada</t>
        </is>
      </c>
      <c r="C36" s="41" t="n">
        <v>345</v>
      </c>
      <c r="D36" s="33" t="inlineStr">
        <is>
          <t>m²</t>
        </is>
      </c>
      <c r="E36" s="21" t="inlineStr">
        <is>
          <t>Color blanco s/monocapa (CAP_21)</t>
        </is>
      </c>
    </row>
    <row r="37" ht="24" customHeight="1">
      <c r="B37" s="39" t="inlineStr"/>
      <c r="C37" s="59" t="n"/>
      <c r="D37" s="59" t="n"/>
      <c r="E37" s="56" t="n"/>
    </row>
    <row r="38" ht="24" customHeight="1">
      <c r="B38" s="39" t="inlineStr">
        <is>
          <t>CARPINTERÍA</t>
        </is>
      </c>
      <c r="C38" s="59" t="n"/>
      <c r="D38" s="59" t="n"/>
      <c r="E38" s="56" t="n"/>
    </row>
    <row r="39" ht="20" customHeight="1">
      <c r="B39" s="24" t="inlineStr">
        <is>
          <t>Ventanas + puertas aluminio RPT</t>
        </is>
      </c>
      <c r="C39" s="42" t="n">
        <v>26</v>
      </c>
      <c r="D39" s="35" t="inlineStr">
        <is>
          <t>ud</t>
        </is>
      </c>
      <c r="E39" s="24" t="inlineStr">
        <is>
          <t>Cortizo o equivalente (CAP_19)</t>
        </is>
      </c>
    </row>
    <row r="40" ht="20" customHeight="1">
      <c r="B40" s="21" t="inlineStr">
        <is>
          <t>Puerta metálica abatible chapa</t>
        </is>
      </c>
      <c r="C40" s="43" t="n">
        <v>11</v>
      </c>
      <c r="D40" s="33" t="inlineStr">
        <is>
          <t>ud</t>
        </is>
      </c>
      <c r="E40" s="21" t="inlineStr">
        <is>
          <t>Garaje, trastero, instalaciones (CAP_19)</t>
        </is>
      </c>
    </row>
    <row r="41" ht="20" customHeight="1">
      <c r="B41" s="24" t="inlineStr">
        <is>
          <t>Premarco galvanizado huecos</t>
        </is>
      </c>
      <c r="C41" s="42" t="n">
        <v>220</v>
      </c>
      <c r="D41" s="35" t="inlineStr">
        <is>
          <t>ml</t>
        </is>
      </c>
      <c r="E41" s="24" t="inlineStr">
        <is>
          <t>Perimetral (CAP_19)</t>
        </is>
      </c>
    </row>
    <row r="42" ht="20" customHeight="1">
      <c r="B42" s="21" t="inlineStr">
        <is>
          <t>Puertas paso corredera madera</t>
        </is>
      </c>
      <c r="C42" s="43" t="n">
        <v>17</v>
      </c>
      <c r="D42" s="33" t="inlineStr">
        <is>
          <t>ud</t>
        </is>
      </c>
      <c r="E42" s="21" t="inlineStr">
        <is>
          <t>Interiores apartamentos (CAP_18)</t>
        </is>
      </c>
    </row>
    <row r="43" ht="20" customHeight="1">
      <c r="B43" s="24" t="inlineStr">
        <is>
          <t>Puertas entrada EI2 30-C5 madera</t>
        </is>
      </c>
      <c r="C43" s="42" t="n">
        <v>9</v>
      </c>
      <c r="D43" s="35" t="inlineStr">
        <is>
          <t>ud</t>
        </is>
      </c>
      <c r="E43" s="24" t="inlineStr">
        <is>
          <t>(CAP_18)</t>
        </is>
      </c>
    </row>
    <row r="44" ht="20" customHeight="1">
      <c r="B44" s="21" t="inlineStr">
        <is>
          <t>Puerta garaje seccional motorizada</t>
        </is>
      </c>
      <c r="C44" s="43" t="n">
        <v>1</v>
      </c>
      <c r="D44" s="33" t="inlineStr">
        <is>
          <t>ud</t>
        </is>
      </c>
      <c r="E44" s="21" t="inlineStr">
        <is>
          <t>3,00 × 2,35 m (CAP_20)</t>
        </is>
      </c>
    </row>
    <row r="45" ht="20" customHeight="1">
      <c r="B45" s="24" t="inlineStr">
        <is>
          <t>Puerta acceso parcela motorizada</t>
        </is>
      </c>
      <c r="C45" s="42" t="n">
        <v>1</v>
      </c>
      <c r="D45" s="35" t="inlineStr">
        <is>
          <t>ud</t>
        </is>
      </c>
      <c r="E45" s="24" t="inlineStr">
        <is>
          <t>4,70 × 1,85 m (CAP_20)</t>
        </is>
      </c>
    </row>
    <row r="46" ht="24" customHeight="1">
      <c r="B46" s="39" t="inlineStr"/>
      <c r="C46" s="59" t="n"/>
      <c r="D46" s="59" t="n"/>
      <c r="E46" s="56" t="n"/>
    </row>
    <row r="47" ht="24" customHeight="1">
      <c r="B47" s="39" t="inlineStr">
        <is>
          <t>INSTALACIONES</t>
        </is>
      </c>
      <c r="C47" s="59" t="n"/>
      <c r="D47" s="59" t="n"/>
      <c r="E47" s="56" t="n"/>
    </row>
    <row r="48" ht="20" customHeight="1">
      <c r="B48" s="21" t="inlineStr">
        <is>
          <t>Aerotermia centralizada Daikin ACS</t>
        </is>
      </c>
      <c r="C48" s="43" t="n">
        <v>1</v>
      </c>
      <c r="D48" s="33" t="inlineStr">
        <is>
          <t>lote</t>
        </is>
      </c>
      <c r="E48" s="21" t="inlineStr">
        <is>
          <t>CTE DB-HE4 (CAP_12)</t>
        </is>
      </c>
    </row>
    <row r="49" ht="20" customHeight="1">
      <c r="B49" s="24" t="inlineStr">
        <is>
          <t>Unidad exterior multi DC Daikin</t>
        </is>
      </c>
      <c r="C49" s="42" t="n">
        <v>9</v>
      </c>
      <c r="D49" s="35" t="inlineStr">
        <is>
          <t>ud</t>
        </is>
      </c>
      <c r="E49" s="24" t="inlineStr">
        <is>
          <t>4MWX52A9 R-32 (CAP_12)</t>
        </is>
      </c>
    </row>
    <row r="50" ht="20" customHeight="1">
      <c r="B50" s="21" t="inlineStr">
        <is>
          <t>Unidad interior conductos Daikin</t>
        </is>
      </c>
      <c r="C50" s="43" t="n">
        <v>9</v>
      </c>
      <c r="D50" s="33" t="inlineStr">
        <is>
          <t>ud</t>
        </is>
      </c>
      <c r="E50" s="21" t="inlineStr">
        <is>
          <t>FBA60A9 (CAP_12)</t>
        </is>
      </c>
    </row>
    <row r="51" ht="20" customHeight="1">
      <c r="B51" s="24" t="inlineStr">
        <is>
          <t>Depósito ACS 90 L</t>
        </is>
      </c>
      <c r="C51" s="42" t="n">
        <v>9</v>
      </c>
      <c r="D51" s="35" t="inlineStr">
        <is>
          <t>ud</t>
        </is>
      </c>
      <c r="E51" s="24" t="inlineStr">
        <is>
          <t>1 por apartamento (CAP_12)</t>
        </is>
      </c>
    </row>
    <row r="52" ht="20" customHeight="1">
      <c r="B52" s="21" t="inlineStr">
        <is>
          <t>Ascensor 8 personas accesible PMR</t>
        </is>
      </c>
      <c r="C52" s="43" t="n">
        <v>1</v>
      </c>
      <c r="D52" s="33" t="inlineStr">
        <is>
          <t>ud</t>
        </is>
      </c>
      <c r="E52" s="21" t="inlineStr">
        <is>
          <t>4 paradas, 1 m/s (CAP_14)</t>
        </is>
      </c>
    </row>
    <row r="53" ht="20" customHeight="1">
      <c r="B53" s="24" t="inlineStr">
        <is>
          <t>Aparatos sanitarios completos</t>
        </is>
      </c>
      <c r="C53" s="42" t="n">
        <v>36</v>
      </c>
      <c r="D53" s="35" t="inlineStr">
        <is>
          <t>ud</t>
        </is>
      </c>
      <c r="E53" s="24" t="inlineStr">
        <is>
          <t>9 inod + 9 lav + 9 platos + 9 mamparas</t>
        </is>
      </c>
    </row>
    <row r="54" ht="20" customHeight="1">
      <c r="B54" s="21" t="inlineStr">
        <is>
          <t>Multi-extractor S&amp;P cocina+baños</t>
        </is>
      </c>
      <c r="C54" s="43" t="n">
        <v>9</v>
      </c>
      <c r="D54" s="33" t="inlineStr">
        <is>
          <t>lote</t>
        </is>
      </c>
      <c r="E54" s="21" t="inlineStr">
        <is>
          <t>1 por apartamento (CAP_13)</t>
        </is>
      </c>
    </row>
    <row r="55" ht="20" customHeight="1">
      <c r="B55" s="24" t="inlineStr">
        <is>
          <t>Detección CO + ventiladores garaje</t>
        </is>
      </c>
      <c r="C55" s="42" t="n">
        <v>1</v>
      </c>
      <c r="D55" s="35" t="inlineStr">
        <is>
          <t>lote</t>
        </is>
      </c>
      <c r="E55" s="24" t="inlineStr">
        <is>
          <t>CTE DB-HS3 RITE (CAP_13)</t>
        </is>
      </c>
    </row>
    <row r="56" ht="20" customHeight="1">
      <c r="B56" s="21" t="inlineStr">
        <is>
          <t>Videoportero 9 telefonillos</t>
        </is>
      </c>
      <c r="C56" s="43" t="n">
        <v>1</v>
      </c>
      <c r="D56" s="33" t="inlineStr">
        <is>
          <t>ud</t>
        </is>
      </c>
      <c r="E56" s="21" t="inlineStr">
        <is>
          <t>Niessen o eq. (CAP_11)</t>
        </is>
      </c>
    </row>
    <row r="57" ht="20" customHeight="1">
      <c r="B57" s="24" t="inlineStr">
        <is>
          <t>Captación ICT (parabólica+UHF+DAB)</t>
        </is>
      </c>
      <c r="C57" s="42" t="n">
        <v>1</v>
      </c>
      <c r="D57" s="35" t="inlineStr">
        <is>
          <t>lote</t>
        </is>
      </c>
      <c r="E57" s="24" t="inlineStr">
        <is>
          <t>RD 346/2011 (CAP_11)</t>
        </is>
      </c>
    </row>
    <row r="58" ht="20" customHeight="1">
      <c r="B58" s="21" t="inlineStr">
        <is>
          <t>Detección incendios + central 3 zonas</t>
        </is>
      </c>
      <c r="C58" s="43" t="n">
        <v>1</v>
      </c>
      <c r="D58" s="33" t="inlineStr">
        <is>
          <t>lote</t>
        </is>
      </c>
      <c r="E58" s="21" t="inlineStr">
        <is>
          <t>CTE DB-SI / RIPCI (CAP_15)</t>
        </is>
      </c>
    </row>
    <row r="59" ht="20" customHeight="1">
      <c r="B59" s="24" t="inlineStr">
        <is>
          <t>Extintores ABC 6 kg</t>
        </is>
      </c>
      <c r="C59" s="42" t="n">
        <v>5</v>
      </c>
      <c r="D59" s="35" t="inlineStr">
        <is>
          <t>ud</t>
        </is>
      </c>
      <c r="E59" s="24" t="inlineStr">
        <is>
          <t>(CAP_15)</t>
        </is>
      </c>
    </row>
    <row r="60" ht="20" customHeight="1">
      <c r="B60" s="21" t="inlineStr">
        <is>
          <t>Alumbrado emergencia</t>
        </is>
      </c>
      <c r="C60" s="43" t="n">
        <v>15</v>
      </c>
      <c r="D60" s="33" t="inlineStr">
        <is>
          <t>ud</t>
        </is>
      </c>
      <c r="E60" s="21" t="inlineStr">
        <is>
          <t>(CAP_15)</t>
        </is>
      </c>
    </row>
    <row r="61" ht="20" customHeight="1">
      <c r="B61" s="24" t="inlineStr">
        <is>
          <t>Puertas cortafuego EI2-60</t>
        </is>
      </c>
      <c r="C61" s="42" t="n">
        <v>4</v>
      </c>
      <c r="D61" s="35" t="inlineStr">
        <is>
          <t>ud</t>
        </is>
      </c>
      <c r="E61" s="24" t="inlineStr">
        <is>
          <t>(CAP_15)</t>
        </is>
      </c>
    </row>
    <row r="62" ht="24" customHeight="1">
      <c r="B62" s="39" t="inlineStr"/>
      <c r="C62" s="59" t="n"/>
      <c r="D62" s="59" t="n"/>
      <c r="E62" s="56" t="n"/>
    </row>
    <row r="63" ht="24" customHeight="1">
      <c r="B63" s="39" t="inlineStr">
        <is>
          <t>RESUMEN GENERAL</t>
        </is>
      </c>
      <c r="C63" s="59" t="n"/>
      <c r="D63" s="59" t="n"/>
      <c r="E63" s="56" t="n"/>
    </row>
    <row r="64" ht="20" customHeight="1">
      <c r="B64" s="21" t="inlineStr">
        <is>
          <t>Superficie construida total (Sc)</t>
        </is>
      </c>
      <c r="C64" s="41" t="n">
        <v>871.01</v>
      </c>
      <c r="D64" s="33" t="inlineStr">
        <is>
          <t>m²</t>
        </is>
      </c>
      <c r="E64" s="21" t="inlineStr">
        <is>
          <t>Cerrada + abierta</t>
        </is>
      </c>
    </row>
    <row r="65" ht="20" customHeight="1">
      <c r="B65" s="24" t="inlineStr">
        <is>
          <t>Superficie computable PGOU</t>
        </is>
      </c>
      <c r="C65" s="40" t="n">
        <v>387.81</v>
      </c>
      <c r="D65" s="35" t="inlineStr">
        <is>
          <t>m²</t>
        </is>
      </c>
      <c r="E65" s="24" t="inlineStr">
        <is>
          <t>Cerrada niveles 0,1,2</t>
        </is>
      </c>
    </row>
    <row r="66" ht="20" customHeight="1">
      <c r="B66" s="21" t="inlineStr">
        <is>
          <t>Nº apartamentos turísticos</t>
        </is>
      </c>
      <c r="C66" s="43" t="n">
        <v>9</v>
      </c>
      <c r="D66" s="33" t="inlineStr">
        <is>
          <t>ud</t>
        </is>
      </c>
      <c r="E66" s="21" t="inlineStr">
        <is>
          <t>Categoría 2 llaves</t>
        </is>
      </c>
    </row>
    <row r="67" ht="20" customHeight="1">
      <c r="B67" s="24" t="inlineStr">
        <is>
          <t>Nº plazas aparcamiento</t>
        </is>
      </c>
      <c r="C67" s="42" t="n">
        <v>9</v>
      </c>
      <c r="D67" s="35" t="inlineStr">
        <is>
          <t>ud</t>
        </is>
      </c>
      <c r="E67" s="24" t="inlineStr">
        <is>
          <t>Semisótano</t>
        </is>
      </c>
    </row>
    <row r="68" ht="20" customHeight="1">
      <c r="B68" s="21" t="inlineStr">
        <is>
          <t>Nº trasteros</t>
        </is>
      </c>
      <c r="C68" s="43" t="n">
        <v>9</v>
      </c>
      <c r="D68" s="33" t="inlineStr">
        <is>
          <t>ud</t>
        </is>
      </c>
      <c r="E68" s="21" t="inlineStr">
        <is>
          <t>60,80 m² total</t>
        </is>
      </c>
    </row>
    <row r="69" ht="20" customHeight="1">
      <c r="B69" s="24" t="inlineStr">
        <is>
          <t>Nº niveles edificio</t>
        </is>
      </c>
      <c r="C69" s="42" t="n">
        <v>4</v>
      </c>
      <c r="D69" s="35" t="inlineStr">
        <is>
          <t>ud</t>
        </is>
      </c>
      <c r="E69" s="24" t="inlineStr">
        <is>
          <t>−5,25 / −2,40 / +1,15 / +4,70</t>
        </is>
      </c>
    </row>
  </sheetData>
  <mergeCells count="16">
    <mergeCell ref="B63:E63"/>
    <mergeCell ref="B26:E26"/>
    <mergeCell ref="B17:E17"/>
    <mergeCell ref="B4:E4"/>
    <mergeCell ref="B21:E21"/>
    <mergeCell ref="B16:E16"/>
    <mergeCell ref="B38:E38"/>
    <mergeCell ref="B62:E62"/>
    <mergeCell ref="A1:E1"/>
    <mergeCell ref="B11:E11"/>
    <mergeCell ref="B25:E25"/>
    <mergeCell ref="B47:E47"/>
    <mergeCell ref="B37:E37"/>
    <mergeCell ref="B10:E10"/>
    <mergeCell ref="B46:E46"/>
    <mergeCell ref="B22:E22"/>
  </mergeCells>
  <pageMargins left="0.75" right="0.75" top="1" bottom="1" header="0.5" footer="0.5"/>
  <headerFooter>
    <oddHeader/>
    <oddFooter>&amp;CEJEMPLO · Motor de Presupuestos · motordepresupuestos.com</oddFooter>
    <evenHeader/>
    <evenFooter/>
    <firstHeader/>
    <firstFooter/>
  </headerFooter>
</worksheet>
</file>

<file path=xl/worksheets/sheet29.xml><?xml version="1.0" encoding="utf-8"?>
<worksheet xmlns="http://schemas.openxmlformats.org/spreadsheetml/2006/main">
  <sheetPr>
    <outlinePr summaryBelow="1" summaryRight="1"/>
    <pageSetUpPr/>
  </sheetPr>
  <dimension ref="A1:H48"/>
  <sheetViews>
    <sheetView showGridLines="0" workbookViewId="0">
      <pane ySplit="3" topLeftCell="A4" activePane="bottomLeft" state="frozen"/>
      <selection pane="bottomLeft" activeCell="A1" sqref="A1"/>
    </sheetView>
  </sheetViews>
  <sheetFormatPr baseColWidth="8" defaultRowHeight="15"/>
  <cols>
    <col width="4" customWidth="1" min="1" max="1"/>
    <col width="16" customWidth="1" min="2" max="2"/>
    <col width="50" customWidth="1" min="3" max="3"/>
    <col width="8" customWidth="1" min="4" max="4"/>
    <col width="12" customWidth="1" min="5" max="5"/>
    <col width="14" customWidth="1" min="6" max="6"/>
    <col width="14" customWidth="1" min="7" max="7"/>
    <col width="30" customWidth="1" min="8" max="8"/>
  </cols>
  <sheetData>
    <row r="1" ht="30" customHeight="1">
      <c r="A1" s="18" t="inlineStr">
        <is>
          <t>AUDITORÍA DE PRECIOS Y METODOLOGÍA</t>
        </is>
      </c>
    </row>
    <row r="2" ht="8" customHeight="1"/>
    <row r="3" ht="24" customHeight="1">
      <c r="A3" s="44" t="inlineStr">
        <is>
          <t>SECCIÓN 1 · METODOLOGÍA Y BASE DE PRECIOS</t>
        </is>
      </c>
    </row>
    <row r="4" ht="22" customHeight="1">
      <c r="A4" s="45" t="inlineStr">
        <is>
          <t>· Base de precios: catálogo profesional 2026 (3.465 partidas, marzo 2026).</t>
        </is>
      </c>
    </row>
    <row r="5" ht="22" customHeight="1">
      <c r="A5" s="45" t="inlineStr">
        <is>
          <t>· Validación por capítulos contra Generador de Precios CYPE Ingenieros — edición Andalucía 2026.</t>
        </is>
      </c>
    </row>
    <row r="6" ht="22" customHeight="1">
      <c r="A6" s="45" t="inlineStr">
        <is>
          <t>· Las partidas del BC3 han sido revisadas individualmente; precios anómalos del matching automático corregidos manualmente.</t>
        </is>
      </c>
    </row>
    <row r="7" ht="22" customHeight="1">
      <c r="A7" s="45" t="inlineStr">
        <is>
          <t>· Modificador geográfico aplicado: Cádiz +3% sobre base Andalucía. No se aplica recargo +5% costa Estrecho (decisión técnica del redactor).</t>
        </is>
      </c>
    </row>
    <row r="8" ht="22" customHeight="1">
      <c r="A8" s="45" t="inlineStr">
        <is>
          <t>· Split Materiales/Mano de Obra por capítulo según ratios profesionales de oficina técnica.</t>
        </is>
      </c>
    </row>
    <row r="9" ht="22" customHeight="1">
      <c r="A9" s="45" t="inlineStr">
        <is>
          <t>· Cascada económica: PEM → +GG → +BI → PEC → +IVA → TOTAL.</t>
        </is>
      </c>
    </row>
    <row r="10" ht="22" customHeight="1">
      <c r="A10" s="45" t="inlineStr">
        <is>
          <t>· PORTADA totalmente editable: cualquier dato del proyecto, los % GG/BI/IVA y las superficies son celdas amarillas modificables.</t>
        </is>
      </c>
    </row>
    <row r="11" ht="22" customHeight="1">
      <c r="A11" s="45" t="inlineStr">
        <is>
          <t>· Fórmulas vivas: cualquier cambio en Cantidad (col D), P.Mat (col E) o P.MO (col F) propaga automáticamente al subtotal, al RESUMEN y a la PORTADA.</t>
        </is>
      </c>
    </row>
    <row r="12" ht="22" customHeight="1">
      <c r="A12" s="45" t="inlineStr">
        <is>
          <t>· IVA configurable en celda PORTADA!C21 del Excel (default 21%).</t>
        </is>
      </c>
    </row>
    <row r="13" ht="22" customHeight="1">
      <c r="A13" s="45" t="inlineStr">
        <is>
          <t>· Trazabilidad ascensor: capacidad (8 personas) y velocidad (1,00 m/s) son estimación profesional típica para apartamentos turísticos categoría 2 llaves; la memoria del proyecto solo especifica cabina 1,30×1,10 m PMR y 4 niveles servidos (cotas −5,25 / −2,40 / +1,15 / +4,70).</t>
        </is>
      </c>
    </row>
    <row r="14" ht="22" customHeight="1">
      <c r="A14" s="45" t="inlineStr">
        <is>
          <t>· Trazabilidad mediciones: excavación 1.513,93 m³ y losa cimentación 195,80 m³ son cálculo del presupuestista a partir de planos AR-03/AR-04 (no figuran como valores literales en la memoria descriptiva).</t>
        </is>
      </c>
    </row>
    <row r="15" ht="22" customHeight="1">
      <c r="A15" s="45" t="inlineStr">
        <is>
          <t>· Códigos saneados desde BC3: YUFG→06FACH001 (fachada), 6P'0P'0→13VMC001, 87OI78→13EXT002, 98OO0→13EXT001, KR7K78→13COND055, YT5Y56→13COND090 (los códigos originales del BC3 oficial estaban corruptos y se renombraron manteniendo descripción, unidad y cantidad).</t>
        </is>
      </c>
    </row>
    <row r="16" ht="22" customHeight="1">
      <c r="A16" s="45" t="inlineStr">
        <is>
          <t>· Partidas añadidas por normativa o necesidad de obra (9): 06TR001 tabicón trasteros, 12ACS002 aerotermia ACS (DB-HE4), 13CAM001 campana cocinas (DB-HS3), 13GAR001/002 detección CO + extracción garaje (DB-SI/DB-HS3), 16EPOXI001 pavimento epoxi semisótano, 19PRE001 premarcos galvanizados, 20PMR001 plaza PMR (DB-SUA9), 21EXT001 pintura pétrea fachada.</t>
        </is>
      </c>
    </row>
    <row r="17" ht="22" customHeight="1">
      <c r="A17" s="45" t="inlineStr">
        <is>
          <t>· Auditoría V1.5: triple cruce BC3 + memoria/planos + precios mercado 2026; 27/30 top-30 razonables, 3 precios borderline ajustados (losa 20cm, pintura interior, reja); 0 omisiones críticas; coherencia interna 100%.</t>
        </is>
      </c>
    </row>
    <row r="18"/>
    <row r="19"/>
    <row r="20" ht="24" customHeight="1">
      <c r="A20" s="44" t="inlineStr">
        <is>
          <t>SECCIÓN 2 · TOP 20 PARTIDAS POR IMPORTE</t>
        </is>
      </c>
    </row>
    <row r="21" ht="28" customHeight="1">
      <c r="A21" s="19" t="inlineStr"/>
      <c r="B21" s="19" t="inlineStr">
        <is>
          <t>CÓDIGO BC3</t>
        </is>
      </c>
      <c r="C21" s="19" t="inlineStr">
        <is>
          <t>DESCRIPCIÓN</t>
        </is>
      </c>
      <c r="D21" s="19" t="inlineStr">
        <is>
          <t>UD</t>
        </is>
      </c>
      <c r="E21" s="19" t="inlineStr">
        <is>
          <t>CANTIDAD</t>
        </is>
      </c>
      <c r="F21" s="19" t="inlineStr">
        <is>
          <t>P. UNIT (€)</t>
        </is>
      </c>
      <c r="G21" s="19" t="inlineStr">
        <is>
          <t>IMPORTE (€)</t>
        </is>
      </c>
      <c r="H21" s="19" t="inlineStr">
        <is>
          <t>FUENTE / NOTA</t>
        </is>
      </c>
    </row>
    <row r="22" ht="28" customHeight="1">
      <c r="A22" s="33" t="n">
        <v>1</v>
      </c>
      <c r="B22" s="33" t="inlineStr">
        <is>
          <t>05FUS00002</t>
        </is>
      </c>
      <c r="C22" s="21" t="inlineStr">
        <is>
          <t>ESTRUCTURA FORJADO RETICULAR HA-30/B/20/XC1 25+5 CMS.</t>
        </is>
      </c>
      <c r="D22" s="33" t="inlineStr">
        <is>
          <t>m2</t>
        </is>
      </c>
      <c r="E22" s="41" t="n">
        <v>639.1</v>
      </c>
      <c r="F22" s="41" t="n">
        <v>142.66</v>
      </c>
      <c r="G22" s="41">
        <f>E22*F22</f>
        <v/>
      </c>
      <c r="H22" s="21" t="inlineStr">
        <is>
          <t>Forjado reticular HA-30 25+5cm B500S casetón perdido nervios 12cm/82cm.</t>
        </is>
      </c>
    </row>
    <row r="23" ht="28" customHeight="1">
      <c r="A23" s="35" t="n">
        <v>2</v>
      </c>
      <c r="B23" s="35" t="inlineStr">
        <is>
          <t>06FACH001</t>
        </is>
      </c>
      <c r="C23" s="24" t="inlineStr">
        <is>
          <t>FÁB.CAPU.; L.PERFOR.+EMBAR.+CAM. AIRE+LANA MINERAL+TABICON 5,5cm</t>
        </is>
      </c>
      <c r="D23" s="35" t="inlineStr">
        <is>
          <t>m2</t>
        </is>
      </c>
      <c r="E23" s="40" t="n">
        <v>750.2</v>
      </c>
      <c r="F23" s="40" t="n">
        <v>83.84</v>
      </c>
      <c r="G23" s="40">
        <f>E23*F23</f>
        <v/>
      </c>
      <c r="H23" s="24" t="inlineStr">
        <is>
          <t>Fábrica capuchina: L.perforado + cámara aire + lana mineral + tabicón 5,5cm. [V1.3: código YUFG normalizado a 06FACH001]</t>
        </is>
      </c>
    </row>
    <row r="24" ht="28" customHeight="1">
      <c r="A24" s="33" t="n">
        <v>3</v>
      </c>
      <c r="B24" s="33" t="inlineStr">
        <is>
          <t>03HRL80080</t>
        </is>
      </c>
      <c r="C24" s="21" t="inlineStr">
        <is>
          <t>HORM. ARM. HA-30/B/20/XC2 B500S EN LOSAS CIM. V/BOMBA</t>
        </is>
      </c>
      <c r="D24" s="33" t="inlineStr">
        <is>
          <t>m3</t>
        </is>
      </c>
      <c r="E24" s="41" t="n">
        <v>195.8</v>
      </c>
      <c r="F24" s="41" t="n">
        <v>298.7</v>
      </c>
      <c r="G24" s="41">
        <f>E24*F24</f>
        <v/>
      </c>
      <c r="H24" s="21" t="inlineStr">
        <is>
          <t>CYPE 2026 Andalucía: HA-30/B/20/IIa losa cimentación cuantía 60–80 kg/m³ v/bomba [V1.1 corregido]</t>
        </is>
      </c>
    </row>
    <row r="25" ht="28" customHeight="1">
      <c r="A25" s="35" t="n">
        <v>4</v>
      </c>
      <c r="B25" s="35" t="inlineStr">
        <is>
          <t>03HRM80190</t>
        </is>
      </c>
      <c r="C25" s="24" t="inlineStr">
        <is>
          <t>HORM. ARM. HA-30/B/20/XC2 B500S EN MURO CONT. I/ENC. 1C. V/BOMBA</t>
        </is>
      </c>
      <c r="D25" s="35" t="inlineStr">
        <is>
          <t>m3</t>
        </is>
      </c>
      <c r="E25" s="40" t="n">
        <v>115.05</v>
      </c>
      <c r="F25" s="40" t="n">
        <v>504.19</v>
      </c>
      <c r="G25" s="40">
        <f>E25*F25</f>
        <v/>
      </c>
      <c r="H25" s="24" t="inlineStr">
        <is>
          <t>HA-30/B/20/XC2 muro contención 1 cara encofrado.</t>
        </is>
      </c>
    </row>
    <row r="26" ht="28" customHeight="1">
      <c r="A26" s="33" t="n">
        <v>5</v>
      </c>
      <c r="B26" s="33" t="inlineStr">
        <is>
          <t>10CEE00001</t>
        </is>
      </c>
      <c r="C26" s="21" t="inlineStr">
        <is>
          <t>ENFOSCADO MAESTREADO Y FRATASADO EN PAREDES</t>
        </is>
      </c>
      <c r="D26" s="33" t="inlineStr">
        <is>
          <t>m2</t>
        </is>
      </c>
      <c r="E26" s="41" t="n">
        <v>1755</v>
      </c>
      <c r="F26" s="41" t="n">
        <v>20.09</v>
      </c>
      <c r="G26" s="41">
        <f>E26*F26</f>
        <v/>
      </c>
      <c r="H26" s="21" t="inlineStr">
        <is>
          <t>Enfoscado maestreado y fratasado en paredes.</t>
        </is>
      </c>
    </row>
    <row r="27" ht="28" customHeight="1">
      <c r="A27" s="35" t="n">
        <v>6</v>
      </c>
      <c r="B27" s="35" t="inlineStr">
        <is>
          <t>08MAA90164</t>
        </is>
      </c>
      <c r="C27" s="24" t="inlineStr">
        <is>
          <t>ASCENSOR ELÉCTRICO 8 PERSONAS 4 PARADAS PMR</t>
        </is>
      </c>
      <c r="D27" s="35" t="inlineStr">
        <is>
          <t>u</t>
        </is>
      </c>
      <c r="E27" s="40" t="n">
        <v>1</v>
      </c>
      <c r="F27" s="40" t="n">
        <v>29355</v>
      </c>
      <c r="G27" s="40">
        <f>E27*F27</f>
        <v/>
      </c>
      <c r="H27" s="24" t="inlineStr">
        <is>
          <t>Ascensor eléctrico 8 personas 1 m/s 4 paradas accesible PMR (niveles −5,25 / −2,40 / +1,15 / +4,70). Mercado 2026 Andalu</t>
        </is>
      </c>
    </row>
    <row r="28" ht="28" customHeight="1">
      <c r="A28" s="33" t="n">
        <v>7</v>
      </c>
      <c r="B28" s="33" t="inlineStr">
        <is>
          <t>12UEXT001</t>
        </is>
      </c>
      <c r="C28" s="21" t="inlineStr">
        <is>
          <t>UNIDAD EXTERIOR MULTI DC DAIKIN 4MWX52A9 DAIKIN</t>
        </is>
      </c>
      <c r="D28" s="33" t="inlineStr">
        <is>
          <t>u</t>
        </is>
      </c>
      <c r="E28" s="41" t="n">
        <v>9</v>
      </c>
      <c r="F28" s="41" t="n">
        <v>2760.4</v>
      </c>
      <c r="G28" s="41">
        <f>E28*F28</f>
        <v/>
      </c>
      <c r="H28" s="21" t="inlineStr">
        <is>
          <t>UE Daikin Multi+ 4MWXM52A R-32 5,2 kW (9 ud en cubierta según planos PDF) [V1.1 corregido]</t>
        </is>
      </c>
    </row>
    <row r="29" ht="28" customHeight="1">
      <c r="A29" s="35" t="n">
        <v>8</v>
      </c>
      <c r="B29" s="35" t="inlineStr">
        <is>
          <t>05HRL80010</t>
        </is>
      </c>
      <c r="C29" s="24" t="inlineStr">
        <is>
          <t>LOSA DE HORM. ARM. HA-30/B/20/XC1 ENC. MADERA REVESTIR 25 CM</t>
        </is>
      </c>
      <c r="D29" s="35" t="inlineStr">
        <is>
          <t>m2</t>
        </is>
      </c>
      <c r="E29" s="40" t="n">
        <v>119.5</v>
      </c>
      <c r="F29" s="40" t="n">
        <v>190.55</v>
      </c>
      <c r="G29" s="40">
        <f>E29*F29</f>
        <v/>
      </c>
      <c r="H29" s="24" t="inlineStr">
        <is>
          <t>Losa HA-30/B/20/XC1 25 cm encofrado MADERA CARA VISTA (acabado calidad) [V1.1 corregido]</t>
        </is>
      </c>
    </row>
    <row r="30" ht="28" customHeight="1">
      <c r="A30" s="33" t="n">
        <v>9</v>
      </c>
      <c r="B30" s="33" t="inlineStr">
        <is>
          <t>05HRL80010W</t>
        </is>
      </c>
      <c r="C30" s="21" t="inlineStr">
        <is>
          <t>LOSA DE HORM. ARM. HA-30/B/20/XC1 ENC. MADERA REVESTIR 20 CM</t>
        </is>
      </c>
      <c r="D30" s="33" t="inlineStr">
        <is>
          <t>m2</t>
        </is>
      </c>
      <c r="E30" s="41" t="n">
        <v>156</v>
      </c>
      <c r="F30" s="41" t="n">
        <v>145</v>
      </c>
      <c r="G30" s="41">
        <f>E30*F30</f>
        <v/>
      </c>
      <c r="H30" s="21" t="inlineStr">
        <is>
          <t>Losa maciza HA-30/B/20/XC1 20cm B500S enc. madera revestir. CORREGIDO del catálogo (matching anómalo daba 10.481€/m²).</t>
        </is>
      </c>
    </row>
    <row r="31" ht="28" customHeight="1">
      <c r="A31" s="35" t="n">
        <v>10</v>
      </c>
      <c r="B31" s="35" t="inlineStr">
        <is>
          <t>11LPA80045N</t>
        </is>
      </c>
      <c r="C31" s="24" t="inlineStr">
        <is>
          <t>PUERTA ABATIBLE 2 HOJAS ALUM. LACADO GRIS ANTRACITA C/R.P.T. C/C</t>
        </is>
      </c>
      <c r="D31" s="35" t="inlineStr">
        <is>
          <t>u</t>
        </is>
      </c>
      <c r="E31" s="40" t="n">
        <v>9</v>
      </c>
      <c r="F31" s="40" t="n">
        <v>2214.5</v>
      </c>
      <c r="G31" s="40">
        <f>E31*F31</f>
        <v/>
      </c>
      <c r="H31" s="24" t="inlineStr">
        <is>
          <t>Puerta abatible aluminio RPT eq. Cortizo Cor-70 (P1 1800x2200) — 9 ud según planos [V1.1 corregido]</t>
        </is>
      </c>
    </row>
    <row r="32" ht="28" customHeight="1">
      <c r="A32" s="33" t="n">
        <v>11</v>
      </c>
      <c r="B32" s="33" t="inlineStr">
        <is>
          <t>12UACS001</t>
        </is>
      </c>
      <c r="C32" s="21" t="inlineStr">
        <is>
          <t>UNIDAD INTERIOR DEP 90L ACS MULTI EKHWET90BV3</t>
        </is>
      </c>
      <c r="D32" s="33" t="inlineStr">
        <is>
          <t>u</t>
        </is>
      </c>
      <c r="E32" s="41" t="n">
        <v>9</v>
      </c>
      <c r="F32" s="41" t="n">
        <v>1946.7</v>
      </c>
      <c r="G32" s="41">
        <f>E32*F32</f>
        <v/>
      </c>
      <c r="H32" s="21" t="inlineStr">
        <is>
          <t>Unidad interior depósito ACS 90L multi EKHWET90BV3.</t>
        </is>
      </c>
    </row>
    <row r="33" ht="28" customHeight="1">
      <c r="A33" s="35" t="n">
        <v>12</v>
      </c>
      <c r="B33" s="35" t="inlineStr">
        <is>
          <t>E09PAF040</t>
        </is>
      </c>
      <c r="C33" s="24" t="inlineStr">
        <is>
          <t>FALDON AZOTEA TRANS. INVERTIDA CON SOLERÍA DE GRES</t>
        </is>
      </c>
      <c r="D33" s="35" t="inlineStr">
        <is>
          <t>m2</t>
        </is>
      </c>
      <c r="E33" s="40" t="n">
        <v>174.7</v>
      </c>
      <c r="F33" s="40" t="n">
        <v>92.19</v>
      </c>
      <c r="G33" s="40">
        <f>E33*F33</f>
        <v/>
      </c>
      <c r="H33" s="24" t="inlineStr">
        <is>
          <t>Cubierta plana transitable invertida con solería gres.</t>
        </is>
      </c>
    </row>
    <row r="34" ht="28" customHeight="1">
      <c r="A34" s="33" t="n">
        <v>13</v>
      </c>
      <c r="B34" s="33" t="inlineStr">
        <is>
          <t>11LPA80046N</t>
        </is>
      </c>
      <c r="C34" s="21" t="inlineStr">
        <is>
          <t>PUERTA ABATIBLE 2 HOJAS ALUM.LACADO GRIS ANTRACITA C/R.P.T. C/ C</t>
        </is>
      </c>
      <c r="D34" s="33" t="inlineStr">
        <is>
          <t>u</t>
        </is>
      </c>
      <c r="E34" s="41" t="n">
        <v>8</v>
      </c>
      <c r="F34" s="41" t="n">
        <v>1905.5</v>
      </c>
      <c r="G34" s="41">
        <f>E34*F34</f>
        <v/>
      </c>
      <c r="H34" s="21" t="inlineStr">
        <is>
          <t>Puerta abatible aluminio RPT eq. Cortizo Cor-70 (P2 1400x2200) — 8 ud según planos [V1.1 corregido]</t>
        </is>
      </c>
    </row>
    <row r="35" ht="28" customHeight="1">
      <c r="A35" s="35" t="n">
        <v>14</v>
      </c>
      <c r="B35" s="35" t="inlineStr">
        <is>
          <t>13EPP00001</t>
        </is>
      </c>
      <c r="C35" s="24" t="inlineStr">
        <is>
          <t>PINTURA PLÁSTICA LISA INTERIOR PARAMENTOS HORIZONTALES Y VERTICALES</t>
        </is>
      </c>
      <c r="D35" s="35" t="inlineStr">
        <is>
          <t>m2</t>
        </is>
      </c>
      <c r="E35" s="40" t="n">
        <v>1755</v>
      </c>
      <c r="F35" s="40" t="n">
        <v>8.449999999999999</v>
      </c>
      <c r="G35" s="40">
        <f>E35*F35</f>
        <v/>
      </c>
      <c r="H35" s="24" t="inlineStr">
        <is>
          <t>Pintura pétrea lisa al cemento.</t>
        </is>
      </c>
    </row>
    <row r="36" ht="28" customHeight="1">
      <c r="A36" s="33" t="n">
        <v>15</v>
      </c>
      <c r="B36" s="33" t="inlineStr">
        <is>
          <t>19SYS00001N</t>
        </is>
      </c>
      <c r="C36" s="21" t="inlineStr">
        <is>
          <t>SEGURIDAD Y SALUD</t>
        </is>
      </c>
      <c r="D36" s="33" t="inlineStr">
        <is>
          <t>u</t>
        </is>
      </c>
      <c r="E36" s="41" t="n">
        <v>1</v>
      </c>
      <c r="F36" s="41" t="n">
        <v>14420</v>
      </c>
      <c r="G36" s="41">
        <f>E36*F36</f>
        <v/>
      </c>
      <c r="H36" s="21" t="inlineStr">
        <is>
          <t>Seguridad y salud ~1% del PEM. Ajustado a estándar sectorial.</t>
        </is>
      </c>
    </row>
    <row r="37" ht="28" customHeight="1">
      <c r="A37" s="35" t="n">
        <v>16</v>
      </c>
      <c r="B37" s="35" t="inlineStr">
        <is>
          <t>10CGG00008</t>
        </is>
      </c>
      <c r="C37" s="24" t="inlineStr">
        <is>
          <t>GUARNECIDO Y ENLUCIDO SIN MAESTREAR PARA PROYECTAR PAREDES, YESO</t>
        </is>
      </c>
      <c r="D37" s="35" t="inlineStr">
        <is>
          <t>m2</t>
        </is>
      </c>
      <c r="E37" s="40" t="n">
        <v>962.5</v>
      </c>
      <c r="F37" s="40" t="n">
        <v>14.63</v>
      </c>
      <c r="G37" s="40">
        <f>E37*F37</f>
        <v/>
      </c>
      <c r="H37" s="24" t="inlineStr">
        <is>
          <t>Guarnecido y enlucido sin maestrear proyectar paredes.</t>
        </is>
      </c>
    </row>
    <row r="38" ht="28" customHeight="1">
      <c r="A38" s="33" t="n">
        <v>17</v>
      </c>
      <c r="B38" s="33" t="inlineStr">
        <is>
          <t>12UINT001</t>
        </is>
      </c>
      <c r="C38" s="21" t="inlineStr">
        <is>
          <t>UNIDAD INTERIOR CONDUCTOS SKY AIR FBA60A9 DAIKIN</t>
        </is>
      </c>
      <c r="D38" s="33" t="inlineStr">
        <is>
          <t>u</t>
        </is>
      </c>
      <c r="E38" s="41" t="n">
        <v>9</v>
      </c>
      <c r="F38" s="41" t="n">
        <v>1529.55</v>
      </c>
      <c r="G38" s="41">
        <f>E38*F38</f>
        <v/>
      </c>
      <c r="H38" s="21" t="inlineStr">
        <is>
          <t>Unidad interior conductos Sky Air FBA60A9 Daikin.</t>
        </is>
      </c>
    </row>
    <row r="39" ht="28" customHeight="1">
      <c r="A39" s="35" t="n">
        <v>18</v>
      </c>
      <c r="B39" s="35" t="inlineStr">
        <is>
          <t>10SCS00020</t>
        </is>
      </c>
      <c r="C39" s="24" t="inlineStr">
        <is>
          <t>SOLADO CON BALDOSAS GRES ANTIDESLIZANTE EXT.</t>
        </is>
      </c>
      <c r="D39" s="35" t="inlineStr">
        <is>
          <t>m2</t>
        </is>
      </c>
      <c r="E39" s="40" t="n">
        <v>294.1</v>
      </c>
      <c r="F39" s="40" t="n">
        <v>43.77</v>
      </c>
      <c r="G39" s="40">
        <f>E39*F39</f>
        <v/>
      </c>
      <c r="H39" s="24" t="inlineStr">
        <is>
          <t>Solado baldosas gres antideslizante exterior.</t>
        </is>
      </c>
    </row>
    <row r="40" ht="28" customHeight="1">
      <c r="A40" s="33" t="n">
        <v>19</v>
      </c>
      <c r="B40" s="33" t="inlineStr">
        <is>
          <t>13IPP00001</t>
        </is>
      </c>
      <c r="C40" s="21" t="inlineStr">
        <is>
          <t>PINTURA PLÁSTICA LISA SOBRE ENLUCIDOS DE YESO</t>
        </is>
      </c>
      <c r="D40" s="33" t="inlineStr">
        <is>
          <t>m2</t>
        </is>
      </c>
      <c r="E40" s="41" t="n">
        <v>1431.3</v>
      </c>
      <c r="F40" s="41" t="n">
        <v>8.449999999999999</v>
      </c>
      <c r="G40" s="41">
        <f>E40*F40</f>
        <v/>
      </c>
      <c r="H40" s="21" t="inlineStr">
        <is>
          <t>Pintura plástica lisa sobre enlucidos de yeso.</t>
        </is>
      </c>
    </row>
    <row r="41" ht="28" customHeight="1">
      <c r="A41" s="35" t="n">
        <v>20</v>
      </c>
      <c r="B41" s="35" t="inlineStr">
        <is>
          <t>02AVV00002</t>
        </is>
      </c>
      <c r="C41" s="24" t="inlineStr">
        <is>
          <t>EXCAVACIÓN EN VACIADO DE TIERRAS DE CONSIST. MEDIA</t>
        </is>
      </c>
      <c r="D41" s="35" t="inlineStr">
        <is>
          <t>m3</t>
        </is>
      </c>
      <c r="E41" s="40" t="n">
        <v>1269.13</v>
      </c>
      <c r="F41" s="40" t="n">
        <v>9.220000000000001</v>
      </c>
      <c r="G41" s="40">
        <f>E41*F41</f>
        <v/>
      </c>
      <c r="H41" s="24" t="inlineStr">
        <is>
          <t>Excavación vaciado tierras consistencia media (CYPE 2026 Andalucía).</t>
        </is>
      </c>
    </row>
    <row r="42"/>
    <row r="43"/>
    <row r="44" ht="24" customHeight="1">
      <c r="A44" s="44" t="inlineStr">
        <is>
          <t>SECCIÓN 3 · DISCLAIMER TÉCNICO</t>
        </is>
      </c>
    </row>
    <row r="45" ht="22" customHeight="1">
      <c r="A45" s="46" t="inlineStr">
        <is>
          <t>Presupuesto técnico orientativo V1.6 para el proyecto EJEMPLO — Edificio ejemplo, provincia de Cádiz. Precios calibrados a mercado 2026 con catálogo profesional + auditoría experta de las partidas singulares. Modificador geográfico Cádiz +3% aplicado. Desviación esperable ±10-15% respecto a precio firme de contratista. Válido como referencia para licitación; precio definitivo sujeto a oferta de obra y a las posibles modificaciones del proyecto en fase de ejecución. Cambios V1.3→V1.4: descripciones limpias (placeholders del catálogo CYPE eliminados, partidas adaptadas a obra nueva y 9 apartamentos), ascensor unificado a 4 paradas en todo el documento (coherente con los 4 niveles del edificio: −5,25 / −2,40 / +1,15 / +4,70), Seguridad y Salud subido a ≈1,5% del PEM (cumple mínimo RD 1627/1997), Gestión de Residuos subido a ≈1% del PEM (coherente con vaciado 1.513 m³ semisótano), partida nueva de pavimento epoxi antideslizante para los 247,63 m² del semisótano (faltaba), tabla MEDICIONES reescrita con cantidades reales extraídas del detalle de los capítulos.</t>
        </is>
      </c>
    </row>
    <row r="46" ht="22" customHeight="1"/>
    <row r="47" ht="22" customHeight="1"/>
    <row r="48" ht="22" customHeight="1"/>
  </sheetData>
  <mergeCells count="19">
    <mergeCell ref="A9:H9"/>
    <mergeCell ref="A15:H15"/>
    <mergeCell ref="A11:H11"/>
    <mergeCell ref="A1:H1"/>
    <mergeCell ref="A6:H6"/>
    <mergeCell ref="A7:H7"/>
    <mergeCell ref="A16:H16"/>
    <mergeCell ref="A12:H12"/>
    <mergeCell ref="A3:H3"/>
    <mergeCell ref="A14:H14"/>
    <mergeCell ref="A5:H5"/>
    <mergeCell ref="A8:H8"/>
    <mergeCell ref="A17:H17"/>
    <mergeCell ref="A4:H4"/>
    <mergeCell ref="A20:H20"/>
    <mergeCell ref="A10:H10"/>
    <mergeCell ref="A45:H48"/>
    <mergeCell ref="A13:H13"/>
    <mergeCell ref="A44:H44"/>
  </mergeCells>
  <pageMargins left="0.75" right="0.75" top="1" bottom="1" header="0.5" footer="0.5"/>
  <headerFooter>
    <oddHeader/>
    <oddFooter>&amp;CEJEMPLO · Motor de Presupuestos · motordepresupuestos.com</oddFooter>
    <evenHeader/>
    <evenFooter/>
    <firstHeader/>
    <firstFooter/>
  </headerFooter>
</worksheet>
</file>

<file path=xl/worksheets/sheet3.xml><?xml version="1.0" encoding="utf-8"?>
<worksheet xmlns="http://schemas.openxmlformats.org/spreadsheetml/2006/main">
  <sheetPr>
    <outlinePr summaryBelow="1" summaryRight="1"/>
    <pageSetUpPr/>
  </sheetPr>
  <dimension ref="A1:H7"/>
  <sheetViews>
    <sheetView showGridLines="0" workbookViewId="0">
      <pane ySplit="3" topLeftCell="A4" activePane="bottomLeft" state="frozen"/>
      <selection pane="bottomLeft" activeCell="A1" sqref="A1"/>
    </sheetView>
  </sheetViews>
  <sheetFormatPr baseColWidth="8" defaultRowHeight="15"/>
  <cols>
    <col width="16" customWidth="1" min="1" max="1"/>
    <col width="70" customWidth="1" min="2" max="2"/>
    <col width="8" customWidth="1" min="3" max="3"/>
    <col width="12" customWidth="1" min="4" max="4"/>
    <col width="12" customWidth="1" min="5" max="5"/>
    <col width="12" customWidth="1" min="6" max="6"/>
    <col width="12" customWidth="1" min="7" max="7"/>
    <col width="14" customWidth="1" min="8" max="8"/>
  </cols>
  <sheetData>
    <row r="1" ht="28" customHeight="1">
      <c r="A1" s="32" t="inlineStr">
        <is>
          <t>CAP.01 · MOVIMIENTO DE TIERRAS</t>
        </is>
      </c>
    </row>
    <row r="2" ht="8" customHeight="1"/>
    <row r="3" ht="28" customHeight="1">
      <c r="A3" s="19" t="inlineStr">
        <is>
          <t>CODIGO</t>
        </is>
      </c>
      <c r="B3" s="19" t="inlineStr">
        <is>
          <t>DESCRIPCION</t>
        </is>
      </c>
      <c r="C3" s="19" t="inlineStr">
        <is>
          <t>UD</t>
        </is>
      </c>
      <c r="D3" s="19" t="inlineStr">
        <is>
          <t>CANTIDAD</t>
        </is>
      </c>
      <c r="E3" s="19" t="inlineStr">
        <is>
          <t>P.MAT (€)</t>
        </is>
      </c>
      <c r="F3" s="19" t="inlineStr">
        <is>
          <t>P.MO (€)</t>
        </is>
      </c>
      <c r="G3" s="19" t="inlineStr">
        <is>
          <t>P.TOTAL (€)</t>
        </is>
      </c>
      <c r="H3" s="19" t="inlineStr">
        <is>
          <t>IMPORTE (€)</t>
        </is>
      </c>
    </row>
    <row r="4" ht="65.59999999999999" customHeight="1">
      <c r="A4" s="33" t="inlineStr">
        <is>
          <t>02ADD00007</t>
        </is>
      </c>
      <c r="B4" s="21" t="inlineStr">
        <is>
          <t>Excavación, en desmonte, realizada con medios mecánicos, mediante bataches si fuera necesario a definir por la dirección facultativa, incluso perfilado de fondo, hasta una profundidad máxima de 5 m, carga y retirada de material sobrante a vertedero autorizado. Medido el volumen en perfil natural.</t>
        </is>
      </c>
      <c r="C4" s="33" t="inlineStr">
        <is>
          <t>m3</t>
        </is>
      </c>
      <c r="D4" s="34" t="n">
        <v>244.8</v>
      </c>
      <c r="E4" s="34" t="n">
        <v>0.79</v>
      </c>
      <c r="F4" s="34" t="n">
        <v>3.18</v>
      </c>
      <c r="G4" s="22">
        <f>E4+F4</f>
        <v/>
      </c>
      <c r="H4" s="22">
        <f>D4*G4</f>
        <v/>
      </c>
    </row>
    <row r="5" ht="80" customHeight="1">
      <c r="A5" s="35" t="inlineStr">
        <is>
          <t>02AVV00002</t>
        </is>
      </c>
      <c r="B5" s="24" t="inlineStr">
        <is>
          <t>Excavación, en vaciado, de tierras de consistencia media, realizada con medios mecánicos, mediante bataches si fuera necesario a definir por la dirección facultativa, incluso perfilado de fondo, hasta una profundidad máxima de 5 m, carga y retirada de material sobrante a vertedero autorizado. Medido el volumen en perfil natural.</t>
        </is>
      </c>
      <c r="C5" s="35" t="inlineStr">
        <is>
          <t>m3</t>
        </is>
      </c>
      <c r="D5" s="34" t="n">
        <v>1269.13</v>
      </c>
      <c r="E5" s="34" t="n">
        <v>1.84</v>
      </c>
      <c r="F5" s="34" t="n">
        <v>7.38</v>
      </c>
      <c r="G5" s="22">
        <f>E5+F5</f>
        <v/>
      </c>
      <c r="H5" s="22">
        <f>D5*G5</f>
        <v/>
      </c>
    </row>
    <row r="6" ht="8" customHeight="1"/>
    <row r="7" ht="28" customHeight="1">
      <c r="A7" s="36" t="inlineStr">
        <is>
          <t>SUBTOTAL CAP.01</t>
        </is>
      </c>
      <c r="B7" s="58" t="n"/>
      <c r="C7" s="57" t="n"/>
      <c r="D7" s="37" t="n"/>
      <c r="E7" s="38">
        <f>SUMPRODUCT(D4:D5,E4:E5)</f>
        <v/>
      </c>
      <c r="F7" s="38">
        <f>SUMPRODUCT(D4:D5,F4:F5)</f>
        <v/>
      </c>
      <c r="G7" s="37" t="n"/>
      <c r="H7" s="38">
        <f>SUM(H4:H5)</f>
        <v/>
      </c>
    </row>
  </sheetData>
  <sheetProtection selectLockedCells="0" selectUnlockedCells="0" sheet="1" objects="0" insertRows="0" insertHyperlinks="1" autoFilter="1" scenarios="0" formatColumns="0" deleteColumns="0" insertColumns="0" pivotTables="1" deleteRows="0" formatCells="0" formatRows="0" sort="1"/>
  <mergeCells count="2">
    <mergeCell ref="A7:C7"/>
    <mergeCell ref="A1:H1"/>
  </mergeCells>
  <pageMargins left="0.75" right="0.75" top="1" bottom="1" header="0.5" footer="0.5"/>
  <headerFooter>
    <oddHeader/>
    <oddFooter>&amp;CEJEMPLO · Motor de Presupuestos · motordepresupuestos.com</oddFooter>
    <evenHeader/>
    <evenFooter/>
    <firstHeader/>
    <firstFooter/>
  </headerFooter>
</worksheet>
</file>

<file path=xl/worksheets/sheet4.xml><?xml version="1.0" encoding="utf-8"?>
<worksheet xmlns="http://schemas.openxmlformats.org/spreadsheetml/2006/main">
  <sheetPr>
    <outlinePr summaryBelow="1" summaryRight="1"/>
    <pageSetUpPr/>
  </sheetPr>
  <dimension ref="A1:H18"/>
  <sheetViews>
    <sheetView showGridLines="0" workbookViewId="0">
      <pane ySplit="3" topLeftCell="A4" activePane="bottomLeft" state="frozen"/>
      <selection pane="bottomLeft" activeCell="A1" sqref="A1"/>
    </sheetView>
  </sheetViews>
  <sheetFormatPr baseColWidth="8" defaultRowHeight="15"/>
  <cols>
    <col width="16" customWidth="1" min="1" max="1"/>
    <col width="70" customWidth="1" min="2" max="2"/>
    <col width="8" customWidth="1" min="3" max="3"/>
    <col width="12" customWidth="1" min="4" max="4"/>
    <col width="12" customWidth="1" min="5" max="5"/>
    <col width="12" customWidth="1" min="6" max="6"/>
    <col width="12" customWidth="1" min="7" max="7"/>
    <col width="14" customWidth="1" min="8" max="8"/>
  </cols>
  <sheetData>
    <row r="1" ht="28" customHeight="1">
      <c r="A1" s="32" t="inlineStr">
        <is>
          <t>CAP.02 · CIMENTACIÓN</t>
        </is>
      </c>
    </row>
    <row r="2" ht="8" customHeight="1"/>
    <row r="3" ht="28" customHeight="1">
      <c r="A3" s="19" t="inlineStr">
        <is>
          <t>CODIGO</t>
        </is>
      </c>
      <c r="B3" s="19" t="inlineStr">
        <is>
          <t>DESCRIPCION</t>
        </is>
      </c>
      <c r="C3" s="19" t="inlineStr">
        <is>
          <t>UD</t>
        </is>
      </c>
      <c r="D3" s="19" t="inlineStr">
        <is>
          <t>CANTIDAD</t>
        </is>
      </c>
      <c r="E3" s="19" t="inlineStr">
        <is>
          <t>P.MAT (€)</t>
        </is>
      </c>
      <c r="F3" s="19" t="inlineStr">
        <is>
          <t>P.MO (€)</t>
        </is>
      </c>
      <c r="G3" s="19" t="inlineStr">
        <is>
          <t>P.TOTAL (€)</t>
        </is>
      </c>
      <c r="H3" s="19" t="inlineStr">
        <is>
          <t>IMPORTE (€)</t>
        </is>
      </c>
    </row>
    <row r="4" ht="94.40000000000001" customHeight="1">
      <c r="A4" s="33" t="inlineStr">
        <is>
          <t>02MURESC1</t>
        </is>
      </c>
      <c r="B4" s="21" t="inlineStr">
        <is>
          <t>Hormigón armado HA-30/B/20/XC2, consistencia blanda y tamaño máximo del árido 20 mm, en muros con espesor de 0,30 m, suministrado y puesta en obra, vertido con bomba, armadura de acero B 500 S con una cuantía de 120-130 Kg/m³, incluso p.p. de encofrado a dos caras con chapa metálica, desencofrado, ferrallado, separadores, vibrado y curado; según Código Estructural y CTE. Medido el volumén teórico ejecutado.</t>
        </is>
      </c>
      <c r="C4" s="33" t="inlineStr">
        <is>
          <t>m3</t>
        </is>
      </c>
      <c r="D4" s="34" t="n">
        <v>15.07</v>
      </c>
      <c r="E4" s="34" t="n">
        <v>325.74</v>
      </c>
      <c r="F4" s="34" t="n">
        <v>266.51</v>
      </c>
      <c r="G4" s="22">
        <f>E4+F4</f>
        <v/>
      </c>
      <c r="H4" s="22">
        <f>D4*G4</f>
        <v/>
      </c>
    </row>
    <row r="5" ht="36.8" customHeight="1">
      <c r="A5" s="35" t="inlineStr">
        <is>
          <t>02RCM00001</t>
        </is>
      </c>
      <c r="B5" s="24" t="inlineStr">
        <is>
          <t>Compactación superficial realizada con pisón mecánico, incluso p.p. de regado y refino de la superficie final. Medida la superficie en verdadera magnitud.</t>
        </is>
      </c>
      <c r="C5" s="35" t="inlineStr">
        <is>
          <t>m2</t>
        </is>
      </c>
      <c r="D5" s="34" t="n">
        <v>356</v>
      </c>
      <c r="E5" s="34" t="n">
        <v>3.51</v>
      </c>
      <c r="F5" s="34" t="n">
        <v>2.88</v>
      </c>
      <c r="G5" s="22">
        <f>E5+F5</f>
        <v/>
      </c>
      <c r="H5" s="22">
        <f>D5*G5</f>
        <v/>
      </c>
    </row>
    <row r="6" ht="80" customHeight="1">
      <c r="A6" s="33" t="inlineStr">
        <is>
          <t>03.14</t>
        </is>
      </c>
      <c r="B6" s="21" t="inlineStr">
        <is>
          <t>Linea principal de puesta a tierra instalada con conductor de cobre desnudo de 25 mm2. de sección nominal, empotrado y aislado con tubo de PVC. flexible de 16 mm. de diámetro, incluso p.p. de cajas de derivacion, ayudas de albañilería y conexión al punto de puesta a tierra; construida según REBT. Medida desde la primera derivacion hasta la arqueta de conexión.</t>
        </is>
      </c>
      <c r="C6" s="33" t="inlineStr">
        <is>
          <t>m</t>
        </is>
      </c>
      <c r="D6" s="34" t="n">
        <v>10</v>
      </c>
      <c r="E6" s="34" t="n">
        <v>8.050000000000001</v>
      </c>
      <c r="F6" s="34" t="n">
        <v>6.58</v>
      </c>
      <c r="G6" s="22">
        <f>E6+F6</f>
        <v/>
      </c>
      <c r="H6" s="22">
        <f>D6*G6</f>
        <v/>
      </c>
    </row>
    <row r="7" ht="108.8" customHeight="1">
      <c r="A7" s="35" t="inlineStr">
        <is>
          <t>03HRL80080</t>
        </is>
      </c>
      <c r="B7" s="24" t="inlineStr">
        <is>
          <t>Hormigón armado HA-30/B/20/XC2, consistencia blanda y tamaño máximo del árido 20 mm, en losas de cimentación, suministrado y puesta en obra, vertido con bomba, armadura de acero B 500 S con una cuantía aproximada de 50-55 Kg/m³, ejecutado mediante bataches si fuera necesario a definir por la dirección facultativa, incluso junta hidroexpansiva con muro de contención, ferrallado, separadores, vibrado y curado; según Código Estructural y CTE. Medido el volumén teórico ejecutado.</t>
        </is>
      </c>
      <c r="C7" s="35" t="inlineStr">
        <is>
          <t>m3</t>
        </is>
      </c>
      <c r="D7" s="34" t="n">
        <v>195.8</v>
      </c>
      <c r="E7" s="34" t="n">
        <v>164.28</v>
      </c>
      <c r="F7" s="34" t="n">
        <v>134.42</v>
      </c>
      <c r="G7" s="22">
        <f>E7+F7</f>
        <v/>
      </c>
      <c r="H7" s="22">
        <f>D7*G7</f>
        <v/>
      </c>
    </row>
    <row r="8" ht="108.8" customHeight="1">
      <c r="A8" s="33" t="inlineStr">
        <is>
          <t>03HRM80190</t>
        </is>
      </c>
      <c r="B8" s="21" t="inlineStr">
        <is>
          <t>Hormigón armado HA-30/B/20/XC2, consistencia blanda y tamaño máximo del árido 20 mm, en muros de contención con espesor medio de 0,30 m, suministrado y puesta en obra, vertido con bomba, armadura de acero B 500 S con una cuantía de 120-130 Kg/m³, ejecutado mediante bataches si fuera necesario a definir por la dirección facultativa, incluso junta hidroexpansiva con losa de cimentación, p.p. de encofrado a una cara o a dos caras si fuera necesario con chapa metálica, desencofrado, ferrallado, sep.</t>
        </is>
      </c>
      <c r="C8" s="33" t="inlineStr">
        <is>
          <t>m3</t>
        </is>
      </c>
      <c r="D8" s="34" t="n">
        <v>115.05</v>
      </c>
      <c r="E8" s="34" t="n">
        <v>277.3</v>
      </c>
      <c r="F8" s="34" t="n">
        <v>226.89</v>
      </c>
      <c r="G8" s="22">
        <f>E8+F8</f>
        <v/>
      </c>
      <c r="H8" s="22">
        <f>D8*G8</f>
        <v/>
      </c>
    </row>
    <row r="9" ht="94.40000000000001" customHeight="1">
      <c r="A9" s="35" t="inlineStr">
        <is>
          <t>03LAMDN001</t>
        </is>
      </c>
      <c r="B9" s="24" t="inlineStr">
        <is>
          <t>Drenaje de muro de sótano o estructura enterrada, por su cara exterior, con lámina drenante nodular de polietileno de alta densidad (PEAD/HDPE), con nódulos de 8 mm de altura, resistencia a la compresión 150 kN/m² según UNE-EN ISO 604, capacidad de drenaje 5 l/(s·m) y masa nominal 0,5 kg/m², sujeta al muro previamente impermeabilizado mediante fijaciones mecánicas, y rematado superiormente con perfil metálico.</t>
        </is>
      </c>
      <c r="C9" s="35" t="inlineStr">
        <is>
          <t>m2</t>
        </is>
      </c>
      <c r="D9" s="34" t="n">
        <v>432.62</v>
      </c>
      <c r="E9" s="34" t="n">
        <v>13.37</v>
      </c>
      <c r="F9" s="34" t="n">
        <v>10.94</v>
      </c>
      <c r="G9" s="22">
        <f>E9+F9</f>
        <v/>
      </c>
      <c r="H9" s="22">
        <f>D9*G9</f>
        <v/>
      </c>
    </row>
    <row r="10" ht="51.2" customHeight="1">
      <c r="A10" s="33" t="inlineStr">
        <is>
          <t>03WSS00131</t>
        </is>
      </c>
      <c r="B10" s="21" t="inlineStr">
        <is>
          <t>Subbase de zahorra artificial, realizada con medios mecánicos, extendido en tongadas de 20 cm de espesor y compactado al 95% PN, incluso regado y refino de base. Medido el volumen teórico ejecutado.</t>
        </is>
      </c>
      <c r="C10" s="33" t="inlineStr">
        <is>
          <t>m3</t>
        </is>
      </c>
      <c r="D10" s="34" t="n">
        <v>142.4</v>
      </c>
      <c r="E10" s="34" t="n">
        <v>18.35</v>
      </c>
      <c r="F10" s="34" t="n">
        <v>15.02</v>
      </c>
      <c r="G10" s="22">
        <f>E10+F10</f>
        <v/>
      </c>
      <c r="H10" s="22">
        <f>D10*G10</f>
        <v/>
      </c>
    </row>
    <row r="11" ht="65.59999999999999" customHeight="1">
      <c r="A11" s="35" t="inlineStr">
        <is>
          <t>03WSS80000</t>
        </is>
      </c>
      <c r="B11" s="24" t="inlineStr">
        <is>
          <t>Capa de hormigón de limpieza HM-20/B/20/X0, consistencia blanda y tamaño máximo del árido 20 mm, de 10 cm de espesor mínimo, en elementos de cimentación, suministrado y puesto en obra, incluso p.p. de alisado de la superficie; según Código estructural y CTE. Medida la superficie ejecutada.</t>
        </is>
      </c>
      <c r="C11" s="35" t="inlineStr">
        <is>
          <t>m2</t>
        </is>
      </c>
      <c r="D11" s="34" t="n">
        <v>356</v>
      </c>
      <c r="E11" s="34" t="n">
        <v>7.65</v>
      </c>
      <c r="F11" s="34" t="n">
        <v>6.26</v>
      </c>
      <c r="G11" s="22">
        <f>E11+F11</f>
        <v/>
      </c>
      <c r="H11" s="22">
        <f>D11*G11</f>
        <v/>
      </c>
    </row>
    <row r="12" ht="36.8" customHeight="1">
      <c r="A12" s="33" t="inlineStr">
        <is>
          <t>03WWW00001</t>
        </is>
      </c>
      <c r="B12" s="21" t="inlineStr">
        <is>
          <t>Lamina de polietileno colocada sobre sub-bases de elementos de cimentación, incluso p.p. de solapes. Medida la superficie terminada.</t>
        </is>
      </c>
      <c r="C12" s="33" t="inlineStr">
        <is>
          <t>m2</t>
        </is>
      </c>
      <c r="D12" s="34" t="n">
        <v>406</v>
      </c>
      <c r="E12" s="34" t="n">
        <v>1.62</v>
      </c>
      <c r="F12" s="34" t="n">
        <v>1.32</v>
      </c>
      <c r="G12" s="22">
        <f>E12+F12</f>
        <v/>
      </c>
      <c r="H12" s="22">
        <f>D12*G12</f>
        <v/>
      </c>
    </row>
    <row r="13" ht="94.40000000000001" customHeight="1">
      <c r="A13" s="35" t="inlineStr">
        <is>
          <t>08EPP00003</t>
        </is>
      </c>
      <c r="B13" s="24" t="inlineStr">
        <is>
          <t>Arqueta de conexión de puesta a tierra de 38x50x25cm formada por fábrica de ladrillo macizo de medio pie de espesor, solera de hormigón HM-20 y tapa de hormigón HM-20 con cerco de perfil laminado L 60.6, tubo de fibrocemento de 60 mm de diámetro interior y punto de puesta a tierra, incluso excavación, relleno, transporte de las tierras sobrantes a vertedero y conexiones; construida según REBT. Medida la unidad terminada.</t>
        </is>
      </c>
      <c r="C13" s="35" t="inlineStr">
        <is>
          <t>u</t>
        </is>
      </c>
      <c r="D13" s="34" t="n">
        <v>1</v>
      </c>
      <c r="E13" s="34" t="n">
        <v>77.89</v>
      </c>
      <c r="F13" s="34" t="n">
        <v>63.73</v>
      </c>
      <c r="G13" s="22">
        <f>E13+F13</f>
        <v/>
      </c>
      <c r="H13" s="22">
        <f>D13*G13</f>
        <v/>
      </c>
    </row>
    <row r="14" ht="51.2" customHeight="1">
      <c r="A14" s="33" t="inlineStr">
        <is>
          <t>08EPP00005</t>
        </is>
      </c>
      <c r="B14" s="21" t="inlineStr">
        <is>
          <t>Pica de puesta a tierra formada por electrodo de acero recubierto de cobre de 14 mm de diámetro y 2 m de longitud, incluso hincado y conexiones, construida según REBT. Medida la unidad instalada.</t>
        </is>
      </c>
      <c r="C14" s="33" t="inlineStr">
        <is>
          <t>u</t>
        </is>
      </c>
      <c r="D14" s="34" t="n">
        <v>1</v>
      </c>
      <c r="E14" s="34" t="n">
        <v>50.59</v>
      </c>
      <c r="F14" s="34" t="n">
        <v>41.39</v>
      </c>
      <c r="G14" s="22">
        <f>E14+F14</f>
        <v/>
      </c>
      <c r="H14" s="22">
        <f>D14*G14</f>
        <v/>
      </c>
    </row>
    <row r="15" ht="80" customHeight="1">
      <c r="A15" s="35" t="inlineStr">
        <is>
          <t>08EPP00152</t>
        </is>
      </c>
      <c r="B15" s="24" t="inlineStr">
        <is>
          <t>Conducción de puesta a tierra enterrada a una profundidad no menor de 0,8 m, instalada con conductor de cobre desnudo de 35 mm2 de sección nominal, incluso excavación, relleno, y soladura aluminotérmica a arranques de pilares en losa, p.p. de ayudas de albañilería y conexiones; construida según REBT. Medida desde la arqueta de conexión hasta la ultima pica.</t>
        </is>
      </c>
      <c r="C15" s="35" t="inlineStr">
        <is>
          <t>m</t>
        </is>
      </c>
      <c r="D15" s="34" t="n">
        <v>200</v>
      </c>
      <c r="E15" s="34" t="n">
        <v>6.72</v>
      </c>
      <c r="F15" s="34" t="n">
        <v>5.49</v>
      </c>
      <c r="G15" s="22">
        <f>E15+F15</f>
        <v/>
      </c>
      <c r="H15" s="22">
        <f>D15*G15</f>
        <v/>
      </c>
    </row>
    <row r="16" ht="51.2" customHeight="1">
      <c r="A16" s="33" t="inlineStr">
        <is>
          <t>U04W020</t>
        </is>
      </c>
      <c r="B16" s="21" t="inlineStr">
        <is>
          <t>Lámina geotextil de alta resistencia, compuesta por filamentos de propileno unidos térmicamente, con un gramaje de 230 g/m², colocada sobre el terreno natural compactado, incluso solapes laterales. Medida la superficie ejecutada.</t>
        </is>
      </c>
      <c r="C16" s="33" t="inlineStr">
        <is>
          <t>m2</t>
        </is>
      </c>
      <c r="D16" s="34" t="n">
        <v>456</v>
      </c>
      <c r="E16" s="34" t="n">
        <v>2.35</v>
      </c>
      <c r="F16" s="34" t="n">
        <v>1.92</v>
      </c>
      <c r="G16" s="22">
        <f>E16+F16</f>
        <v/>
      </c>
      <c r="H16" s="22">
        <f>D16*G16</f>
        <v/>
      </c>
    </row>
    <row r="17" ht="8" customHeight="1"/>
    <row r="18" ht="28" customHeight="1">
      <c r="A18" s="36" t="inlineStr">
        <is>
          <t>SUBTOTAL CAP.02</t>
        </is>
      </c>
      <c r="B18" s="58" t="n"/>
      <c r="C18" s="57" t="n"/>
      <c r="D18" s="37" t="n"/>
      <c r="E18" s="38">
        <f>SUMPRODUCT(D4:D16,E4:E16)</f>
        <v/>
      </c>
      <c r="F18" s="38">
        <f>SUMPRODUCT(D4:D16,F4:F16)</f>
        <v/>
      </c>
      <c r="G18" s="37" t="n"/>
      <c r="H18" s="38">
        <f>SUM(H4:H16)</f>
        <v/>
      </c>
    </row>
  </sheetData>
  <sheetProtection selectLockedCells="0" selectUnlockedCells="0" sheet="1" objects="0" insertRows="0" insertHyperlinks="1" autoFilter="1" scenarios="0" formatColumns="0" deleteColumns="0" insertColumns="0" pivotTables="1" deleteRows="0" formatCells="0" formatRows="0" sort="1"/>
  <mergeCells count="2">
    <mergeCell ref="A18:C18"/>
    <mergeCell ref="A1:H1"/>
  </mergeCells>
  <pageMargins left="0.75" right="0.75" top="1" bottom="1" header="0.5" footer="0.5"/>
  <headerFooter>
    <oddHeader/>
    <oddFooter>&amp;CEJEMPLO · Motor de Presupuestos · motordepresupuestos.com</oddFooter>
    <evenHeader/>
    <evenFooter/>
    <firstHeader/>
    <firstFooter/>
  </headerFooter>
</worksheet>
</file>

<file path=xl/worksheets/sheet5.xml><?xml version="1.0" encoding="utf-8"?>
<worksheet xmlns="http://schemas.openxmlformats.org/spreadsheetml/2006/main">
  <sheetPr>
    <outlinePr summaryBelow="1" summaryRight="1"/>
    <pageSetUpPr/>
  </sheetPr>
  <dimension ref="A1:H12"/>
  <sheetViews>
    <sheetView showGridLines="0" workbookViewId="0">
      <pane ySplit="3" topLeftCell="A4" activePane="bottomLeft" state="frozen"/>
      <selection pane="bottomLeft" activeCell="A1" sqref="A1"/>
    </sheetView>
  </sheetViews>
  <sheetFormatPr baseColWidth="8" defaultRowHeight="15"/>
  <cols>
    <col width="16" customWidth="1" min="1" max="1"/>
    <col width="70" customWidth="1" min="2" max="2"/>
    <col width="8" customWidth="1" min="3" max="3"/>
    <col width="12" customWidth="1" min="4" max="4"/>
    <col width="12" customWidth="1" min="5" max="5"/>
    <col width="12" customWidth="1" min="6" max="6"/>
    <col width="12" customWidth="1" min="7" max="7"/>
    <col width="14" customWidth="1" min="8" max="8"/>
  </cols>
  <sheetData>
    <row r="1" ht="28" customHeight="1">
      <c r="A1" s="32" t="inlineStr">
        <is>
          <t>CAP.03 · SANEAMIENTO PLUVIALES</t>
        </is>
      </c>
    </row>
    <row r="2" ht="8" customHeight="1"/>
    <row r="3" ht="28" customHeight="1">
      <c r="A3" s="19" t="inlineStr">
        <is>
          <t>CODIGO</t>
        </is>
      </c>
      <c r="B3" s="19" t="inlineStr">
        <is>
          <t>DESCRIPCION</t>
        </is>
      </c>
      <c r="C3" s="19" t="inlineStr">
        <is>
          <t>UD</t>
        </is>
      </c>
      <c r="D3" s="19" t="inlineStr">
        <is>
          <t>CANTIDAD</t>
        </is>
      </c>
      <c r="E3" s="19" t="inlineStr">
        <is>
          <t>P.MAT (€)</t>
        </is>
      </c>
      <c r="F3" s="19" t="inlineStr">
        <is>
          <t>P.MO (€)</t>
        </is>
      </c>
      <c r="G3" s="19" t="inlineStr">
        <is>
          <t>P.TOTAL (€)</t>
        </is>
      </c>
      <c r="H3" s="19" t="inlineStr">
        <is>
          <t>IMPORTE (€)</t>
        </is>
      </c>
    </row>
    <row r="4" ht="65.59999999999999" customHeight="1">
      <c r="A4" s="33" t="inlineStr">
        <is>
          <t>04CAS00001</t>
        </is>
      </c>
      <c r="B4" s="21" t="inlineStr">
        <is>
          <t>Arqueta sifónica colgada de fibra de poliéster reforzada de 60x60 cm y 1 m de profundidad, incluso conexiones con colectores de entrada y salida, elementos metálicos de cuelgue, accesorios y ayudas de albañilería; construida según Ordenanza Municipal. Medida la cantidad ejecutada.</t>
        </is>
      </c>
      <c r="C4" s="33" t="inlineStr">
        <is>
          <t>u</t>
        </is>
      </c>
      <c r="D4" s="34" t="n">
        <v>1</v>
      </c>
      <c r="E4" s="34" t="n">
        <v>152.11</v>
      </c>
      <c r="F4" s="34" t="n">
        <v>124.45</v>
      </c>
      <c r="G4" s="22">
        <f>E4+F4</f>
        <v/>
      </c>
      <c r="H4" s="22">
        <f>D4*G4</f>
        <v/>
      </c>
    </row>
    <row r="5" ht="65.59999999999999" customHeight="1">
      <c r="A5" s="35" t="inlineStr">
        <is>
          <t>04CCP00001</t>
        </is>
      </c>
      <c r="B5" s="24" t="inlineStr">
        <is>
          <t>Colector colgado insonorizado de PVC, presión 4 kg/cm2, de 160 mm de diámetro nominal, incluso conexiones, p.p. de piezas especiales, abrazaderas, contratubo, pequeño material y ayudas de albañilería; construido según CTE. Medida la longitud ejecutada.</t>
        </is>
      </c>
      <c r="C5" s="35" t="inlineStr">
        <is>
          <t>m</t>
        </is>
      </c>
      <c r="D5" s="34" t="n">
        <v>3</v>
      </c>
      <c r="E5" s="34" t="n">
        <v>21.75</v>
      </c>
      <c r="F5" s="34" t="n">
        <v>17.8</v>
      </c>
      <c r="G5" s="22">
        <f>E5+F5</f>
        <v/>
      </c>
      <c r="H5" s="22">
        <f>D5*G5</f>
        <v/>
      </c>
    </row>
    <row r="6" ht="65.59999999999999" customHeight="1">
      <c r="A6" s="33" t="inlineStr">
        <is>
          <t>04CCP00003</t>
        </is>
      </c>
      <c r="B6" s="21" t="inlineStr">
        <is>
          <t>Colector colgado insonorizado de PVC, presión 4 kg/cm2, de 110 mm de diámetro nominal, incluso conexiones, p.p. de piezas especiales, abrazaderas, contratubo, pequeño material y ayudas de albañilería; construido según CTE. Medida la longitud ejecutada.</t>
        </is>
      </c>
      <c r="C6" s="33" t="inlineStr">
        <is>
          <t>m</t>
        </is>
      </c>
      <c r="D6" s="34" t="n">
        <v>89.3</v>
      </c>
      <c r="E6" s="34" t="n">
        <v>16.37</v>
      </c>
      <c r="F6" s="34" t="n">
        <v>13.4</v>
      </c>
      <c r="G6" s="22">
        <f>E6+F6</f>
        <v/>
      </c>
      <c r="H6" s="22">
        <f>D6*G6</f>
        <v/>
      </c>
    </row>
    <row r="7" ht="65.59999999999999" customHeight="1">
      <c r="A7" s="35" t="inlineStr">
        <is>
          <t>04CCP00004</t>
        </is>
      </c>
      <c r="B7" s="24" t="inlineStr">
        <is>
          <t>Colector colgado insonorizado de PVC, presión 4 kg/cm2, de 125 mm de diámetro nominal, incluso conexiones, p.p. de piezas especiales, abrazaderas, contratubo,pequeño material y ayudas de albañilería; construido según CTE. Medida la longitud ejecutada.</t>
        </is>
      </c>
      <c r="C7" s="35" t="inlineStr">
        <is>
          <t>m</t>
        </is>
      </c>
      <c r="D7" s="34" t="n">
        <v>11.5</v>
      </c>
      <c r="E7" s="34" t="n">
        <v>18.98</v>
      </c>
      <c r="F7" s="34" t="n">
        <v>15.53</v>
      </c>
      <c r="G7" s="22">
        <f>E7+F7</f>
        <v/>
      </c>
      <c r="H7" s="22">
        <f>D7*G7</f>
        <v/>
      </c>
    </row>
    <row r="8" ht="51.2" customHeight="1">
      <c r="A8" s="33" t="inlineStr">
        <is>
          <t>04EEE00102</t>
        </is>
      </c>
      <c r="B8" s="21" t="inlineStr">
        <is>
          <t>Sumidero sifónico de PVC con salida de 110 mm de diámetro, con rejilla plana de PVC, incluso pequeño material de recibido y colocación; construido según CTE. Medida la cantidad ejecutada.</t>
        </is>
      </c>
      <c r="C8" s="33" t="inlineStr">
        <is>
          <t>u</t>
        </is>
      </c>
      <c r="D8" s="34" t="n">
        <v>29</v>
      </c>
      <c r="E8" s="34" t="n">
        <v>32.18</v>
      </c>
      <c r="F8" s="34" t="n">
        <v>26.32</v>
      </c>
      <c r="G8" s="22">
        <f>E8+F8</f>
        <v/>
      </c>
      <c r="H8" s="22">
        <f>D8*G8</f>
        <v/>
      </c>
    </row>
    <row r="9" ht="51.2" customHeight="1">
      <c r="A9" s="35" t="inlineStr">
        <is>
          <t>04VBP00002</t>
        </is>
      </c>
      <c r="B9" s="24" t="inlineStr">
        <is>
          <t>Bajante insonorizado de PVC reforzado, de 110 mm de diámetro nominal, incluso conexiones, sellado de uniones, paso de forjados, abrazaderas y p.p. de piezas especiales; construido según CTE. Medida la longitud ejecutada.</t>
        </is>
      </c>
      <c r="C9" s="35" t="inlineStr">
        <is>
          <t>m</t>
        </is>
      </c>
      <c r="D9" s="34" t="n">
        <v>42.4</v>
      </c>
      <c r="E9" s="34" t="n">
        <v>13.88</v>
      </c>
      <c r="F9" s="34" t="n">
        <v>11.35</v>
      </c>
      <c r="G9" s="22">
        <f>E9+F9</f>
        <v/>
      </c>
      <c r="H9" s="22">
        <f>D9*G9</f>
        <v/>
      </c>
    </row>
    <row r="10" ht="108.8" customHeight="1">
      <c r="A10" s="33" t="inlineStr">
        <is>
          <t>04WAA00001</t>
        </is>
      </c>
      <c r="B10" s="21" t="inlineStr">
        <is>
          <t>Acometida a la red general de alcantarillado desde la arqueta sifonica al colector general existente, mediante pozo de registro en su caso si hiciera falta, realizada según Ordenanza Municipal con colector enterrado de tuberia de presion reforzado de PVC 4 kg/cm2. de 200 mm. de diámetro nominal, incluso apertura de zanjas, demolicion de pavimento, construcción de pozo de registro circular en su caso, relleno posterior, compactado y sustitucion del pavimento deteriorado y trámites administrativos.</t>
        </is>
      </c>
      <c r="C10" s="33" t="inlineStr">
        <is>
          <t>u</t>
        </is>
      </c>
      <c r="D10" s="34" t="n">
        <v>1</v>
      </c>
      <c r="E10" s="34" t="n">
        <v>426.23</v>
      </c>
      <c r="F10" s="34" t="n">
        <v>348.74</v>
      </c>
      <c r="G10" s="22">
        <f>E10+F10</f>
        <v/>
      </c>
      <c r="H10" s="22">
        <f>D10*G10</f>
        <v/>
      </c>
    </row>
    <row r="11" ht="8" customHeight="1"/>
    <row r="12" ht="28" customHeight="1">
      <c r="A12" s="36" t="inlineStr">
        <is>
          <t>SUBTOTAL CAP.03</t>
        </is>
      </c>
      <c r="B12" s="58" t="n"/>
      <c r="C12" s="57" t="n"/>
      <c r="D12" s="37" t="n"/>
      <c r="E12" s="38">
        <f>SUMPRODUCT(D4:D10,E4:E10)</f>
        <v/>
      </c>
      <c r="F12" s="38">
        <f>SUMPRODUCT(D4:D10,F4:F10)</f>
        <v/>
      </c>
      <c r="G12" s="37" t="n"/>
      <c r="H12" s="38">
        <f>SUM(H4:H10)</f>
        <v/>
      </c>
    </row>
  </sheetData>
  <sheetProtection selectLockedCells="0" selectUnlockedCells="0" sheet="1" objects="0" insertRows="0" insertHyperlinks="1" autoFilter="1" scenarios="0" formatColumns="0" deleteColumns="0" insertColumns="0" pivotTables="1" deleteRows="0" formatCells="0" formatRows="0" sort="1"/>
  <mergeCells count="2">
    <mergeCell ref="A12:C12"/>
    <mergeCell ref="A1:H1"/>
  </mergeCells>
  <pageMargins left="0.75" right="0.75" top="1" bottom="1" header="0.5" footer="0.5"/>
  <headerFooter>
    <oddHeader/>
    <oddFooter>&amp;CEJEMPLO · Motor de Presupuestos · motordepresupuestos.com</oddFooter>
    <evenHeader/>
    <evenFooter/>
    <firstHeader/>
    <firstFooter/>
  </headerFooter>
</worksheet>
</file>

<file path=xl/worksheets/sheet6.xml><?xml version="1.0" encoding="utf-8"?>
<worksheet xmlns="http://schemas.openxmlformats.org/spreadsheetml/2006/main">
  <sheetPr>
    <outlinePr summaryBelow="1" summaryRight="1"/>
    <pageSetUpPr/>
  </sheetPr>
  <dimension ref="A1:H20"/>
  <sheetViews>
    <sheetView showGridLines="0" workbookViewId="0">
      <pane ySplit="3" topLeftCell="A4" activePane="bottomLeft" state="frozen"/>
      <selection pane="bottomLeft" activeCell="A1" sqref="A1"/>
    </sheetView>
  </sheetViews>
  <sheetFormatPr baseColWidth="8" defaultRowHeight="15"/>
  <cols>
    <col width="16" customWidth="1" min="1" max="1"/>
    <col width="70" customWidth="1" min="2" max="2"/>
    <col width="8" customWidth="1" min="3" max="3"/>
    <col width="12" customWidth="1" min="4" max="4"/>
    <col width="12" customWidth="1" min="5" max="5"/>
    <col width="12" customWidth="1" min="6" max="6"/>
    <col width="12" customWidth="1" min="7" max="7"/>
    <col width="14" customWidth="1" min="8" max="8"/>
  </cols>
  <sheetData>
    <row r="1" ht="28" customHeight="1">
      <c r="A1" s="32" t="inlineStr">
        <is>
          <t>CAP.04 · SANEAMIENTO RESIDUALES</t>
        </is>
      </c>
    </row>
    <row r="2" ht="8" customHeight="1"/>
    <row r="3" ht="28" customHeight="1">
      <c r="A3" s="19" t="inlineStr">
        <is>
          <t>CODIGO</t>
        </is>
      </c>
      <c r="B3" s="19" t="inlineStr">
        <is>
          <t>DESCRIPCION</t>
        </is>
      </c>
      <c r="C3" s="19" t="inlineStr">
        <is>
          <t>UD</t>
        </is>
      </c>
      <c r="D3" s="19" t="inlineStr">
        <is>
          <t>CANTIDAD</t>
        </is>
      </c>
      <c r="E3" s="19" t="inlineStr">
        <is>
          <t>P.MAT (€)</t>
        </is>
      </c>
      <c r="F3" s="19" t="inlineStr">
        <is>
          <t>P.MO (€)</t>
        </is>
      </c>
      <c r="G3" s="19" t="inlineStr">
        <is>
          <t>P.TOTAL (€)</t>
        </is>
      </c>
      <c r="H3" s="19" t="inlineStr">
        <is>
          <t>IMPORTE (€)</t>
        </is>
      </c>
    </row>
    <row r="4" ht="65.59999999999999" customHeight="1">
      <c r="A4" s="33" t="inlineStr">
        <is>
          <t>04CAS00001-R</t>
        </is>
      </c>
      <c r="B4" s="21" t="inlineStr">
        <is>
          <t>Arqueta sifónica colgada de fibra de poliéster reforzada de 60x60 cm y 1 m de profundidad, incluso conexiones con colectores de entrada y salida, elementos metálicos de cuelgue, accesorios y ayudas de albañilería; construida según Ordenanza Municipal. Medida la cantidad ejecutada.</t>
        </is>
      </c>
      <c r="C4" s="33" t="inlineStr">
        <is>
          <t>u</t>
        </is>
      </c>
      <c r="D4" s="34" t="n">
        <v>1</v>
      </c>
      <c r="E4" s="34" t="n">
        <v>152.11</v>
      </c>
      <c r="F4" s="34" t="n">
        <v>124.45</v>
      </c>
      <c r="G4" s="22">
        <f>E4+F4</f>
        <v/>
      </c>
      <c r="H4" s="22">
        <f>D4*G4</f>
        <v/>
      </c>
    </row>
    <row r="5" ht="65.59999999999999" customHeight="1">
      <c r="A5" s="35" t="inlineStr">
        <is>
          <t>04CCP00003-R</t>
        </is>
      </c>
      <c r="B5" s="24" t="inlineStr">
        <is>
          <t>Colector colgado insonorizado de PVC, presión 4 kg/cm2, de 110 mm de diámetro nominal, incluso conexiones, p.p. de piezas especiales, abrazaderas, contratubo, pequeño material y ayudas de albañilería; construido según CTE. Medida la longitud ejecutada.</t>
        </is>
      </c>
      <c r="C5" s="35" t="inlineStr">
        <is>
          <t>m</t>
        </is>
      </c>
      <c r="D5" s="34" t="n">
        <v>8</v>
      </c>
      <c r="E5" s="34" t="n">
        <v>16.37</v>
      </c>
      <c r="F5" s="34" t="n">
        <v>13.4</v>
      </c>
      <c r="G5" s="22">
        <f>E5+F5</f>
        <v/>
      </c>
      <c r="H5" s="22">
        <f>D5*G5</f>
        <v/>
      </c>
    </row>
    <row r="6" ht="65.59999999999999" customHeight="1">
      <c r="A6" s="33" t="inlineStr">
        <is>
          <t>04CCP00004-R</t>
        </is>
      </c>
      <c r="B6" s="21" t="inlineStr">
        <is>
          <t>Colector colgado insonorizado de PVC, presión 4 kg/cm2, de 125 mm de diámetro nominal, incluso conexiones, p.p. de piezas especiales, abrazaderas, contratubo,pequeño material y ayudas de albañilería; construido según CTE. Medida la longitud ejecutada.</t>
        </is>
      </c>
      <c r="C6" s="33" t="inlineStr">
        <is>
          <t>m</t>
        </is>
      </c>
      <c r="D6" s="34" t="n">
        <v>17.7</v>
      </c>
      <c r="E6" s="34" t="n">
        <v>18.98</v>
      </c>
      <c r="F6" s="34" t="n">
        <v>15.53</v>
      </c>
      <c r="G6" s="22">
        <f>E6+F6</f>
        <v/>
      </c>
      <c r="H6" s="22">
        <f>D6*G6</f>
        <v/>
      </c>
    </row>
    <row r="7" ht="108.8" customHeight="1">
      <c r="A7" s="35" t="inlineStr">
        <is>
          <t>04EAP90100</t>
        </is>
      </c>
      <c r="B7" s="24" t="inlineStr">
        <is>
          <t>Arqueta de paso de 63x63 cm y 1,00 m de profundidad media, prefabricada de hormigon o formada por solera de hormigón hm-20 de 15 cm de espesor con formación de pendientes, fábrica de ladrillo perforado por tabla de 1/2 pie, enfoscada y bruñida por el interior, tapa de hormigón armado, con cerco de perfil laminado l 50.5 Y conexión de tubos de entrada y salida, incluso excavación en tierras, relleno y transporte de tierras sobrantes a vertedero, piezas especiales y conexiones, construido según cte. Medida la unidad ejecutada.</t>
        </is>
      </c>
      <c r="C7" s="35" t="inlineStr">
        <is>
          <t>u</t>
        </is>
      </c>
      <c r="D7" s="34" t="n">
        <v>2</v>
      </c>
      <c r="E7" s="34" t="n">
        <v>177.03</v>
      </c>
      <c r="F7" s="34" t="n">
        <v>144.85</v>
      </c>
      <c r="G7" s="22">
        <f>E7+F7</f>
        <v/>
      </c>
      <c r="H7" s="22">
        <f>D7*G7</f>
        <v/>
      </c>
    </row>
    <row r="8" ht="94.40000000000001" customHeight="1">
      <c r="A8" s="33" t="inlineStr">
        <is>
          <t>04EAW00006</t>
        </is>
      </c>
      <c r="B8" s="21" t="inlineStr">
        <is>
          <t>Arqueta para sumidero de 51x51 cm y 80 cm de profundidad media, formada por solera de hormigón HM-20 de 15 cm de espesor, fábrica de ladrillo perforado por tabla de 1/2 pie, enfoscada y bruñida por el interior, tapa de hormigón armado, con cerco de perfil laminado L 50.5 y conexión de tubo de salida, incluso excavación en tierras y relleno; construido según CTE Medida la cantidad ejecutada.</t>
        </is>
      </c>
      <c r="C8" s="33" t="inlineStr">
        <is>
          <t>u</t>
        </is>
      </c>
      <c r="D8" s="34" t="n">
        <v>1</v>
      </c>
      <c r="E8" s="34" t="n">
        <v>133.01</v>
      </c>
      <c r="F8" s="34" t="n">
        <v>108.83</v>
      </c>
      <c r="G8" s="22">
        <f>E8+F8</f>
        <v/>
      </c>
      <c r="H8" s="22">
        <f>D8*G8</f>
        <v/>
      </c>
    </row>
    <row r="9" ht="51.2" customHeight="1">
      <c r="A9" s="35" t="inlineStr">
        <is>
          <t>04ECP90007</t>
        </is>
      </c>
      <c r="B9" s="24" t="inlineStr">
        <is>
          <t>Colector colocado en losa de cimentación de tubería presión de PVC 4 kg/cm2, de 160 mm de diámetro nominal, incluso conexiones, piezas especiales, etc.; construido según CTE. Medida la longitud entre ejes de arquetas.</t>
        </is>
      </c>
      <c r="C9" s="35" t="inlineStr">
        <is>
          <t>m</t>
        </is>
      </c>
      <c r="D9" s="34" t="n">
        <v>8.5</v>
      </c>
      <c r="E9" s="34" t="n">
        <v>26.74</v>
      </c>
      <c r="F9" s="34" t="n">
        <v>21.88</v>
      </c>
      <c r="G9" s="22">
        <f>E9+F9</f>
        <v/>
      </c>
      <c r="H9" s="22">
        <f>D9*G9</f>
        <v/>
      </c>
    </row>
    <row r="10" ht="51.2" customHeight="1">
      <c r="A10" s="33" t="inlineStr">
        <is>
          <t>04EEE00102-R</t>
        </is>
      </c>
      <c r="B10" s="21" t="inlineStr">
        <is>
          <t>Sumidero sifónico de PVC con salida de 110 mm de diámetro, con rejilla plana de PVC, incluso pequeño material de recibido y colocación; construido según CTE. Medida la cantidad ejecutada.</t>
        </is>
      </c>
      <c r="C10" s="33" t="inlineStr">
        <is>
          <t>u</t>
        </is>
      </c>
      <c r="D10" s="34" t="n">
        <v>2</v>
      </c>
      <c r="E10" s="34" t="n">
        <v>32.18</v>
      </c>
      <c r="F10" s="34" t="n">
        <v>26.32</v>
      </c>
      <c r="G10" s="22">
        <f>E10+F10</f>
        <v/>
      </c>
      <c r="H10" s="22">
        <f>D10*G10</f>
        <v/>
      </c>
    </row>
    <row r="11" ht="166.4" customHeight="1">
      <c r="A11" s="35" t="inlineStr">
        <is>
          <t>04EEE90051</t>
        </is>
      </c>
      <c r="B11" s="24" t="inlineStr">
        <is>
          <t>Arqueta de bombeo de 63x63 cm y 1,20 m de profundidad, formada por losa de hormigón HA-30 de 30 cm de espesor, armadura de acero B 500 S, con doble # de diámetro 12 mm cada 20 cm, muros hormigón HA-30 de 30 cm de espesor, armadura de acero B 500 S, con doble # de diámetro 12 mm cada 20 cm, bancada formada por dado de hormigón, tapa de hormigón armado con cerco de perfil laminado y L 50.5, conexión de tubos de alcantarillado, impermeabilización con mortero flexible bicomponente, color gris, compuesto por ligantes hidráulicos y resinas sintéticas, resistencia a presión hidrostática positiva y negativa de 15 bar, aplicado con brocha en dos o más capas, incluso excavación en tierras, carga y transporte de material sobrante a vertedero autorizado. Medida la cantidad ejecutada.</t>
        </is>
      </c>
      <c r="C11" s="35" t="inlineStr">
        <is>
          <t>u</t>
        </is>
      </c>
      <c r="D11" s="34" t="n">
        <v>1</v>
      </c>
      <c r="E11" s="34" t="n">
        <v>1043.49</v>
      </c>
      <c r="F11" s="34" t="n">
        <v>853.77</v>
      </c>
      <c r="G11" s="22">
        <f>E11+F11</f>
        <v/>
      </c>
      <c r="H11" s="22">
        <f>D11*G11</f>
        <v/>
      </c>
    </row>
    <row r="12" ht="51.2" customHeight="1">
      <c r="A12" s="33" t="inlineStr">
        <is>
          <t>04PVC110ent</t>
        </is>
      </c>
      <c r="B12" s="21" t="inlineStr">
        <is>
          <t>Colector colocado en losa de cimentación de tubería presión de PVC 4 kg/cm2, de 110 mm de diámetro nominal, incluso conexiones, piezas especiales, etc.; construido según CTE. Medida la longitud entre ejes de arquetas.</t>
        </is>
      </c>
      <c r="C12" s="33" t="inlineStr">
        <is>
          <t>m</t>
        </is>
      </c>
      <c r="D12" s="34" t="n">
        <v>38.05</v>
      </c>
      <c r="E12" s="34" t="n">
        <v>18.41</v>
      </c>
      <c r="F12" s="34" t="n">
        <v>15.07</v>
      </c>
      <c r="G12" s="22">
        <f>E12+F12</f>
        <v/>
      </c>
      <c r="H12" s="22">
        <f>D12*G12</f>
        <v/>
      </c>
    </row>
    <row r="13" ht="51.2" customHeight="1">
      <c r="A13" s="35" t="inlineStr">
        <is>
          <t>04VBP00002-R</t>
        </is>
      </c>
      <c r="B13" s="24" t="inlineStr">
        <is>
          <t>Bajante insonorizado de PVC reforzado, de 110 mm de diámetro nominal, incluso conexiones, sellado de uniones, paso de forjados, abrazaderas y p.p. de piezas especiales; construido según CTE. Medida la longitud ejecutada.</t>
        </is>
      </c>
      <c r="C13" s="35" t="inlineStr">
        <is>
          <t>m</t>
        </is>
      </c>
      <c r="D13" s="34" t="n">
        <v>42.4</v>
      </c>
      <c r="E13" s="34" t="n">
        <v>13.88</v>
      </c>
      <c r="F13" s="34" t="n">
        <v>11.35</v>
      </c>
      <c r="G13" s="22">
        <f>E13+F13</f>
        <v/>
      </c>
      <c r="H13" s="22">
        <f>D13*G13</f>
        <v/>
      </c>
    </row>
    <row r="14" ht="65.59999999999999" customHeight="1">
      <c r="A14" s="33" t="inlineStr">
        <is>
          <t>04VEE00101</t>
        </is>
      </c>
      <c r="B14" s="21" t="inlineStr">
        <is>
          <t>Red secundaria para ventilación de bajantes, realizada en tubería de PVC diámetro nominal 50 mm, incluso piezas especiales, rejillas, sellado de uniones, pasos de forjados, abrazaderas; construida según CTE. Medida la cantidad ejecutada.</t>
        </is>
      </c>
      <c r="C14" s="33" t="inlineStr">
        <is>
          <t>m</t>
        </is>
      </c>
      <c r="D14" s="34" t="n">
        <v>42.4</v>
      </c>
      <c r="E14" s="34" t="n">
        <v>10.48</v>
      </c>
      <c r="F14" s="34" t="n">
        <v>8.57</v>
      </c>
      <c r="G14" s="22">
        <f>E14+F14</f>
        <v/>
      </c>
      <c r="H14" s="22">
        <f>D14*G14</f>
        <v/>
      </c>
    </row>
    <row r="15" ht="108.8" customHeight="1">
      <c r="A15" s="35" t="inlineStr">
        <is>
          <t>04WAA00001-R</t>
        </is>
      </c>
      <c r="B15" s="24" t="inlineStr">
        <is>
          <t>Acometida a la red general de alcantarillado desde la arqueta sifonica al colector general existente, mediante pozo de registro en su caso si hiciera falta, realizada según Ordenanza Municipal con colector enterrado de tuberia de presion reforzado de PVC 4 kg/cm2. de 200 mm. de diámetro nominal, incluso apertura de zanjas, demolicion de pavimento, construcción de pozo de registro circular en su caso, relleno posterior, compactado y sustitucion del pavimento deteriorado y trámites administrativos.</t>
        </is>
      </c>
      <c r="C15" s="35" t="inlineStr">
        <is>
          <t>u</t>
        </is>
      </c>
      <c r="D15" s="34" t="n">
        <v>1</v>
      </c>
      <c r="E15" s="34" t="n">
        <v>426.23</v>
      </c>
      <c r="F15" s="34" t="n">
        <v>348.74</v>
      </c>
      <c r="G15" s="22">
        <f>E15+F15</f>
        <v/>
      </c>
      <c r="H15" s="22">
        <f>D15*G15</f>
        <v/>
      </c>
    </row>
    <row r="16" ht="137.6" customHeight="1">
      <c r="A16" s="33" t="inlineStr">
        <is>
          <t>08MBW00115</t>
        </is>
      </c>
      <c r="B16" s="21" t="inlineStr">
        <is>
          <t>Equipo para elevación de aguas sucias y fecales, para un caudal desde 3000 l/h, con una altura manometrica de 8 m.c.a. a 24000 l/h con 3 m.c.a., formado por electrobomba sumergible de 0,75 HP, monofásica, con paso de 50 mm, a rosca, interruptor automático de nivel, guardamotor, tubería de impulsión de acero galvanizado de 50 mm, diámetro hasta exterior de arqueta, cuadro de mando y maniobra, conexión eléctrica a cuadro de mando y protección de vivienda mediante tubo de protección rígido de PVC y cable de cobre de 2,5 mm2. de sección nominal ESO7Z1-K, incluso montaje y ayudas de albañilería; instalado según CTE. Medida la unidad instalada y probada.</t>
        </is>
      </c>
      <c r="C16" s="33" t="inlineStr">
        <is>
          <t>u</t>
        </is>
      </c>
      <c r="D16" s="34" t="n">
        <v>1</v>
      </c>
      <c r="E16" s="34" t="n">
        <v>841.25</v>
      </c>
      <c r="F16" s="34" t="n">
        <v>688.3</v>
      </c>
      <c r="G16" s="22">
        <f>E16+F16</f>
        <v/>
      </c>
      <c r="H16" s="22">
        <f>D16*G16</f>
        <v/>
      </c>
    </row>
    <row r="17" ht="94.40000000000001" customHeight="1">
      <c r="A17" s="35" t="inlineStr">
        <is>
          <t>ASI050</t>
        </is>
      </c>
      <c r="B17" s="24" t="inlineStr">
        <is>
          <t>Canaleta prefabricada de hormigón polímero, de 1000 mm de longitud, 127 mm de ancho exterior, 100 mm de ancho interior y 95 mm de altura, con rejilla nervada de acero galvanizado, clase A-15 según UNE-EN 124, con sistema de fijación rápida por presión, colocada en losa de hormigón. Incluso picado de losa, relleno de hormigón, accesorios de montaje, piezas especiales y elementos de sujeción.</t>
        </is>
      </c>
      <c r="C17" s="35" t="inlineStr">
        <is>
          <t>m</t>
        </is>
      </c>
      <c r="D17" s="34" t="n">
        <v>3</v>
      </c>
      <c r="E17" s="34" t="n">
        <v>24.07</v>
      </c>
      <c r="F17" s="34" t="n">
        <v>19.7</v>
      </c>
      <c r="G17" s="22">
        <f>E17+F17</f>
        <v/>
      </c>
      <c r="H17" s="22">
        <f>D17*G17</f>
        <v/>
      </c>
    </row>
    <row r="18" ht="94.40000000000001" customHeight="1">
      <c r="A18" s="33" t="inlineStr">
        <is>
          <t>U07EU050</t>
        </is>
      </c>
      <c r="B18" s="21" t="inlineStr">
        <is>
          <t>Sumidero sifónico prefabricado de polipropileno Hidrostank, para recogida de aguas pluviales, de 45x45x60 cm. de medidas interiores, incluida junta de estanqueidad para unión tubo-arqueta y reja de Fundición dúctil C-250, colocado sobre cama de arena de 15 cm. de espesor, recibido a tubo de saneamiento y con p.p. de medios auxiliares, sin incluir la excavación, ni el relleno perimetral posterior.</t>
        </is>
      </c>
      <c r="C18" s="33" t="inlineStr">
        <is>
          <t>ud</t>
        </is>
      </c>
      <c r="D18" s="34" t="n">
        <v>4</v>
      </c>
      <c r="E18" s="34" t="n">
        <v>101.12</v>
      </c>
      <c r="F18" s="34" t="n">
        <v>82.73999999999999</v>
      </c>
      <c r="G18" s="22">
        <f>E18+F18</f>
        <v/>
      </c>
      <c r="H18" s="22">
        <f>D18*G18</f>
        <v/>
      </c>
    </row>
    <row r="19" ht="8" customHeight="1"/>
    <row r="20" ht="28" customHeight="1">
      <c r="A20" s="36" t="inlineStr">
        <is>
          <t>SUBTOTAL CAP.04</t>
        </is>
      </c>
      <c r="B20" s="58" t="n"/>
      <c r="C20" s="57" t="n"/>
      <c r="D20" s="37" t="n"/>
      <c r="E20" s="38">
        <f>SUMPRODUCT(D4:D18,E4:E18)</f>
        <v/>
      </c>
      <c r="F20" s="38">
        <f>SUMPRODUCT(D4:D18,F4:F18)</f>
        <v/>
      </c>
      <c r="G20" s="37" t="n"/>
      <c r="H20" s="38">
        <f>SUM(H4:H18)</f>
        <v/>
      </c>
    </row>
  </sheetData>
  <sheetProtection selectLockedCells="0" selectUnlockedCells="0" sheet="1" objects="0" insertRows="0" insertHyperlinks="1" autoFilter="1" scenarios="0" formatColumns="0" deleteColumns="0" insertColumns="0" pivotTables="1" deleteRows="0" formatCells="0" formatRows="0" sort="1"/>
  <mergeCells count="2">
    <mergeCell ref="A20:C20"/>
    <mergeCell ref="A1:H1"/>
  </mergeCells>
  <pageMargins left="0.75" right="0.75" top="1" bottom="1" header="0.5" footer="0.5"/>
  <headerFooter>
    <oddHeader/>
    <oddFooter>&amp;CEJEMPLO · Motor de Presupuestos · motordepresupuestos.com</oddFooter>
    <evenHeader/>
    <evenFooter/>
    <firstHeader/>
    <firstFooter/>
  </headerFooter>
</worksheet>
</file>

<file path=xl/worksheets/sheet7.xml><?xml version="1.0" encoding="utf-8"?>
<worksheet xmlns="http://schemas.openxmlformats.org/spreadsheetml/2006/main">
  <sheetPr>
    <outlinePr summaryBelow="1" summaryRight="1"/>
    <pageSetUpPr/>
  </sheetPr>
  <dimension ref="A1:H9"/>
  <sheetViews>
    <sheetView showGridLines="0" workbookViewId="0">
      <pane ySplit="3" topLeftCell="A4" activePane="bottomLeft" state="frozen"/>
      <selection pane="bottomLeft" activeCell="A1" sqref="A1"/>
    </sheetView>
  </sheetViews>
  <sheetFormatPr baseColWidth="8" defaultRowHeight="15"/>
  <cols>
    <col width="16" customWidth="1" min="1" max="1"/>
    <col width="70" customWidth="1" min="2" max="2"/>
    <col width="8" customWidth="1" min="3" max="3"/>
    <col width="12" customWidth="1" min="4" max="4"/>
    <col width="12" customWidth="1" min="5" max="5"/>
    <col width="12" customWidth="1" min="6" max="6"/>
    <col width="12" customWidth="1" min="7" max="7"/>
    <col width="14" customWidth="1" min="8" max="8"/>
  </cols>
  <sheetData>
    <row r="1" ht="28" customHeight="1">
      <c r="A1" s="32" t="inlineStr">
        <is>
          <t>CAP.05 · ESTRUCTURAS</t>
        </is>
      </c>
    </row>
    <row r="2" ht="8" customHeight="1"/>
    <row r="3" ht="28" customHeight="1">
      <c r="A3" s="19" t="inlineStr">
        <is>
          <t>CODIGO</t>
        </is>
      </c>
      <c r="B3" s="19" t="inlineStr">
        <is>
          <t>DESCRIPCION</t>
        </is>
      </c>
      <c r="C3" s="19" t="inlineStr">
        <is>
          <t>UD</t>
        </is>
      </c>
      <c r="D3" s="19" t="inlineStr">
        <is>
          <t>CANTIDAD</t>
        </is>
      </c>
      <c r="E3" s="19" t="inlineStr">
        <is>
          <t>P.MAT (€)</t>
        </is>
      </c>
      <c r="F3" s="19" t="inlineStr">
        <is>
          <t>P.MO (€)</t>
        </is>
      </c>
      <c r="G3" s="19" t="inlineStr">
        <is>
          <t>P.TOTAL (€)</t>
        </is>
      </c>
      <c r="H3" s="19" t="inlineStr">
        <is>
          <t>IMPORTE (€)</t>
        </is>
      </c>
    </row>
    <row r="4" ht="108.8" customHeight="1">
      <c r="A4" s="33" t="inlineStr">
        <is>
          <t>04.02</t>
        </is>
      </c>
      <c r="B4" s="21" t="inlineStr">
        <is>
          <t>Losa de escalera de hormigón armado HA-25/B/20/XC1, de 18 cm de espesor, consistencia plástica y tamaño máximo del árido 20 mm, en losas planas, para revestir, suministrado y puesto en obra, armadura de acero B 500 S según planos de proyecto, incluso armaduras complementarias, encuentros, descuelgues, encofrado de madera, desencofrado, limpieza de fondos, ferrallado, separadores, vibrado, curado, pasos de tuberías, reservas necesarias y ejecución de juntas; construido según EHE y NCSR-02. Medido la superficie ejecutada.</t>
        </is>
      </c>
      <c r="C4" s="33" t="inlineStr">
        <is>
          <t>m2</t>
        </is>
      </c>
      <c r="D4" s="34" t="n">
        <v>37.08</v>
      </c>
      <c r="E4" s="34" t="n">
        <v>95.45999999999999</v>
      </c>
      <c r="F4" s="34" t="n">
        <v>78.09999999999999</v>
      </c>
      <c r="G4" s="22">
        <f>E4+F4</f>
        <v/>
      </c>
      <c r="H4" s="22">
        <f>D4*G4</f>
        <v/>
      </c>
    </row>
    <row r="5" ht="123.2" customHeight="1">
      <c r="A5" s="35" t="inlineStr">
        <is>
          <t>05FUS00002</t>
        </is>
      </c>
      <c r="B5" s="24" t="inlineStr">
        <is>
          <t>Estructura formada por: forjado reticular con nervios de ancho 12 cm,entre ejes 82 cm, entrevigado de piezas de hormigón aligerado, capa de compresion con hormigon HA-30/B/20/XC1 de 5 cm. de espesor (25+5 cms.); pilares de hormigón armado, jácenas de hormigón armado planas y descolgadas, consistencia blanda, diámetro máximo del arido de 20 mm. y armadura de acero B-500S según plano de proyecto, incluso encofrados, apeos, desencofrados, vibrado y curado; construido según Código Estructural y NCSR-02. Medida de fuera a fuera deduciendo huecos mayores de 2.00 m2.</t>
        </is>
      </c>
      <c r="C5" s="35" t="inlineStr">
        <is>
          <t>m2</t>
        </is>
      </c>
      <c r="D5" s="34" t="n">
        <v>639.1</v>
      </c>
      <c r="E5" s="34" t="n">
        <v>78.45999999999999</v>
      </c>
      <c r="F5" s="34" t="n">
        <v>64.2</v>
      </c>
      <c r="G5" s="22">
        <f>E5+F5</f>
        <v/>
      </c>
      <c r="H5" s="22">
        <f>D5*G5</f>
        <v/>
      </c>
    </row>
    <row r="6" ht="108.8" customHeight="1">
      <c r="A6" s="33" t="inlineStr">
        <is>
          <t>05HRL80010</t>
        </is>
      </c>
      <c r="B6" s="21" t="inlineStr">
        <is>
          <t>Losa de hormigón armado HA-30/B/20/XC1, de 25 cm de espesor, consistencia plástica y tamaño máximo del árido 20 mm, en losas planas, para revestir, suministrado y puesto en obra, armadura de acero B 500 S según planos de proyecto, incluso armaduras complementarias, encuentros, descuelgues, encofrado de madera, desencofrado, limpieza de fondos, ferrallado, separadores, vibrado, curado, pasos de tuberías, reservas necesarias y ejecución de juntas; construido según Código Estructural y NCSR-02. Medido la superficie ejecutada.</t>
        </is>
      </c>
      <c r="C6" s="33" t="inlineStr">
        <is>
          <t>m2</t>
        </is>
      </c>
      <c r="D6" s="34" t="n">
        <v>119.5</v>
      </c>
      <c r="E6" s="34" t="n">
        <v>104.8</v>
      </c>
      <c r="F6" s="34" t="n">
        <v>85.75</v>
      </c>
      <c r="G6" s="22">
        <f>E6+F6</f>
        <v/>
      </c>
      <c r="H6" s="22">
        <f>D6*G6</f>
        <v/>
      </c>
    </row>
    <row r="7" ht="108.8" customHeight="1">
      <c r="A7" s="35" t="inlineStr">
        <is>
          <t>05HRL80010W</t>
        </is>
      </c>
      <c r="B7" s="24" t="inlineStr">
        <is>
          <t>Losa de hormigón armado HA-30/B/20/XC1, de 20 cm de espesor, consistencia plástica y tamaño máximo del árido 20 mm, en losas planas, para revestir, suministrado y puesto en obra, armadura de acero B 500 S según planos de proyecto, incluso armaduras complementarias, encuentros, descuelgues, encofrado de madera, desencofrado, limpieza de fondos, ferrallado, separadores, vibrado, curado, pasos de tuberías, reservas necesarias y ejecución de juntas; construido según Código Estructural y NCSR-02. Medido la superficie ejecutada.</t>
        </is>
      </c>
      <c r="C7" s="35" t="inlineStr">
        <is>
          <t>m2</t>
        </is>
      </c>
      <c r="D7" s="34" t="n">
        <v>156</v>
      </c>
      <c r="E7" s="34" t="n">
        <v>79.75</v>
      </c>
      <c r="F7" s="34" t="n">
        <v>65.25</v>
      </c>
      <c r="G7" s="22">
        <f>E7+F7</f>
        <v/>
      </c>
      <c r="H7" s="22">
        <f>D7*G7</f>
        <v/>
      </c>
    </row>
    <row r="8" ht="8" customHeight="1"/>
    <row r="9" ht="28" customHeight="1">
      <c r="A9" s="36" t="inlineStr">
        <is>
          <t>SUBTOTAL CAP.05</t>
        </is>
      </c>
      <c r="B9" s="58" t="n"/>
      <c r="C9" s="57" t="n"/>
      <c r="D9" s="37" t="n"/>
      <c r="E9" s="38">
        <f>SUMPRODUCT(D4:D7,E4:E7)</f>
        <v/>
      </c>
      <c r="F9" s="38">
        <f>SUMPRODUCT(D4:D7,F4:F7)</f>
        <v/>
      </c>
      <c r="G9" s="37" t="n"/>
      <c r="H9" s="38">
        <f>SUM(H4:H7)</f>
        <v/>
      </c>
    </row>
  </sheetData>
  <sheetProtection selectLockedCells="0" selectUnlockedCells="0" sheet="1" objects="0" insertRows="0" insertHyperlinks="1" autoFilter="1" scenarios="0" formatColumns="0" deleteColumns="0" insertColumns="0" pivotTables="1" deleteRows="0" formatCells="0" formatRows="0" sort="1"/>
  <mergeCells count="2">
    <mergeCell ref="A9:C9"/>
    <mergeCell ref="A1:H1"/>
  </mergeCells>
  <pageMargins left="0.75" right="0.75" top="1" bottom="1" header="0.5" footer="0.5"/>
  <headerFooter>
    <oddHeader/>
    <oddFooter>&amp;CEJEMPLO · Motor de Presupuestos · motordepresupuestos.com</oddFooter>
    <evenHeader/>
    <evenFooter/>
    <firstHeader/>
    <firstFooter/>
  </headerFooter>
</worksheet>
</file>

<file path=xl/worksheets/sheet8.xml><?xml version="1.0" encoding="utf-8"?>
<worksheet xmlns="http://schemas.openxmlformats.org/spreadsheetml/2006/main">
  <sheetPr>
    <outlinePr summaryBelow="1" summaryRight="1"/>
    <pageSetUpPr/>
  </sheetPr>
  <dimension ref="A1:H14"/>
  <sheetViews>
    <sheetView showGridLines="0" workbookViewId="0">
      <pane ySplit="3" topLeftCell="A4" activePane="bottomLeft" state="frozen"/>
      <selection pane="bottomLeft" activeCell="A1" sqref="A1"/>
    </sheetView>
  </sheetViews>
  <sheetFormatPr baseColWidth="8" defaultRowHeight="15"/>
  <cols>
    <col width="16" customWidth="1" min="1" max="1"/>
    <col width="70" customWidth="1" min="2" max="2"/>
    <col width="8" customWidth="1" min="3" max="3"/>
    <col width="12" customWidth="1" min="4" max="4"/>
    <col width="12" customWidth="1" min="5" max="5"/>
    <col width="12" customWidth="1" min="6" max="6"/>
    <col width="12" customWidth="1" min="7" max="7"/>
    <col width="14" customWidth="1" min="8" max="8"/>
  </cols>
  <sheetData>
    <row r="1" ht="28" customHeight="1">
      <c r="A1" s="32" t="inlineStr">
        <is>
          <t>CAP.06 · ALBAÑILERÍA</t>
        </is>
      </c>
    </row>
    <row r="2" ht="8" customHeight="1"/>
    <row r="3" ht="28" customHeight="1">
      <c r="A3" s="19" t="inlineStr">
        <is>
          <t>CODIGO</t>
        </is>
      </c>
      <c r="B3" s="19" t="inlineStr">
        <is>
          <t>DESCRIPCION</t>
        </is>
      </c>
      <c r="C3" s="19" t="inlineStr">
        <is>
          <t>UD</t>
        </is>
      </c>
      <c r="D3" s="19" t="inlineStr">
        <is>
          <t>CANTIDAD</t>
        </is>
      </c>
      <c r="E3" s="19" t="inlineStr">
        <is>
          <t>P.MAT (€)</t>
        </is>
      </c>
      <c r="F3" s="19" t="inlineStr">
        <is>
          <t>P.MO (€)</t>
        </is>
      </c>
      <c r="G3" s="19" t="inlineStr">
        <is>
          <t>P.TOTAL (€)</t>
        </is>
      </c>
      <c r="H3" s="19" t="inlineStr">
        <is>
          <t>IMPORTE (€)</t>
        </is>
      </c>
    </row>
    <row r="4" ht="65.59999999999999" customHeight="1">
      <c r="A4" s="33" t="inlineStr">
        <is>
          <t>06CIT001</t>
        </is>
      </c>
      <c r="B4" s="21" t="inlineStr">
        <is>
          <t>Cítara de ladrillo perforado taladro pequeño acustico 55 dBA, para revestir, recibido con mortero m-40 (1:6) con plastificante, incluso p.p. formación de mochetas, emparchados de pilares y frentes de forjado con lhs de 4 cms; construida según CTE. Medida a cinta corrida.</t>
        </is>
      </c>
      <c r="C4" s="33" t="inlineStr">
        <is>
          <t>m2</t>
        </is>
      </c>
      <c r="D4" s="34" t="n">
        <v>97.34999999999999</v>
      </c>
      <c r="E4" s="34" t="n">
        <v>24.24</v>
      </c>
      <c r="F4" s="34" t="n">
        <v>29.63</v>
      </c>
      <c r="G4" s="22">
        <f>E4+F4</f>
        <v/>
      </c>
      <c r="H4" s="22">
        <f>D4*G4</f>
        <v/>
      </c>
    </row>
    <row r="5" ht="65.59999999999999" customHeight="1">
      <c r="A5" s="35" t="inlineStr">
        <is>
          <t>06LPC00001</t>
        </is>
      </c>
      <c r="B5" s="24" t="inlineStr">
        <is>
          <t>Cítara de ladrillo perforado de 24x11,5x5 cm taladro pequeño, para revestir, recibido con mortero de cemento M5 (1:6), con plastificante; incluso formación de mochetas y dinteles con vigueta de hormigón armado, construida según CTE. Medida a cinta corrida.</t>
        </is>
      </c>
      <c r="C5" s="35" t="inlineStr">
        <is>
          <t>m2</t>
        </is>
      </c>
      <c r="D5" s="34" t="n">
        <v>199.05</v>
      </c>
      <c r="E5" s="34" t="n">
        <v>17.85</v>
      </c>
      <c r="F5" s="34" t="n">
        <v>21.81</v>
      </c>
      <c r="G5" s="22">
        <f>E5+F5</f>
        <v/>
      </c>
      <c r="H5" s="22">
        <f>D5*G5</f>
        <v/>
      </c>
    </row>
    <row r="6" ht="51.2" customHeight="1">
      <c r="A6" s="33" t="inlineStr">
        <is>
          <t>06LPM00001</t>
        </is>
      </c>
      <c r="B6" s="21" t="inlineStr">
        <is>
          <t>Fábrica de un pie de espesor con ladrillo perforado de 24x11,5x5 cm taladro pequeño, para revestir, recibido con mortero de cemento M5 (1:6), con plastificante; construida según CTE. Medida deduciendo huecos.</t>
        </is>
      </c>
      <c r="C6" s="33" t="inlineStr">
        <is>
          <t>m2</t>
        </is>
      </c>
      <c r="D6" s="34" t="n">
        <v>134.29</v>
      </c>
      <c r="E6" s="34" t="n">
        <v>29.9</v>
      </c>
      <c r="F6" s="34" t="n">
        <v>36.54</v>
      </c>
      <c r="G6" s="22">
        <f>E6+F6</f>
        <v/>
      </c>
      <c r="H6" s="22">
        <f>D6*G6</f>
        <v/>
      </c>
    </row>
    <row r="7" ht="51.2" customHeight="1">
      <c r="A7" s="35" t="inlineStr">
        <is>
          <t>06TR001</t>
        </is>
      </c>
      <c r="B7" s="24" t="inlineStr">
        <is>
          <t>Tabicón de ladrillo cerámico hueco doble 24×11,5×7 cm recibido con mortero de cemento M-5, para divisorias entre los 9 trasteros del semisótano. Incluye replanteo, mortero y ayudas de albañilería.</t>
        </is>
      </c>
      <c r="C7" s="35" t="inlineStr">
        <is>
          <t>m2</t>
        </is>
      </c>
      <c r="D7" s="34" t="n">
        <v>28</v>
      </c>
      <c r="E7" s="34" t="n">
        <v>15.07</v>
      </c>
      <c r="F7" s="34" t="n">
        <v>18.41</v>
      </c>
      <c r="G7" s="22">
        <f>E7+F7</f>
        <v/>
      </c>
      <c r="H7" s="22">
        <f>D7*G7</f>
        <v/>
      </c>
    </row>
    <row r="8" ht="51.2" customHeight="1">
      <c r="A8" s="33" t="inlineStr">
        <is>
          <t>06WPP00001</t>
        </is>
      </c>
      <c r="B8" s="21" t="inlineStr">
        <is>
          <t>Formación de peldaño con ladrillos hueco sencillo y doble, recibido con mortero de cemento M5 (1:6). Medida según la longitud de la arista de intersección entre huella y tabica.</t>
        </is>
      </c>
      <c r="C8" s="33" t="inlineStr">
        <is>
          <t>m</t>
        </is>
      </c>
      <c r="D8" s="34" t="n">
        <v>74.40000000000001</v>
      </c>
      <c r="E8" s="34" t="n">
        <v>17.71</v>
      </c>
      <c r="F8" s="34" t="n">
        <v>21.64</v>
      </c>
      <c r="G8" s="22">
        <f>E8+F8</f>
        <v/>
      </c>
      <c r="H8" s="22">
        <f>D8*G8</f>
        <v/>
      </c>
    </row>
    <row r="9" ht="108.8" customHeight="1">
      <c r="A9" s="35" t="inlineStr">
        <is>
          <t>06WWT00056</t>
        </is>
      </c>
      <c r="B9" s="24" t="inlineStr">
        <is>
          <t>Plataforma de instalaciones formado por: Empalomado de 30 cm de altura, formado por tabicones aligerados de ladrillo cerámico hueco doble de 24x11,5x7 cm, separados 1 m, con tablero de rasillón de 100x25x4 cm, recibido con mortero de cemento M5 (1:6), con plastificante, capa de compresión de hormigón en masa de 2 cm de espesor y mallazo de acero 150x300x6 mm, aislamiento intermedio de placas de poliestireno extrusionado de 8 cm de espesor y soleria de gres de exteriores, incluso remates, ayudas. Medida la superficie ejecutada.</t>
        </is>
      </c>
      <c r="C9" s="35" t="inlineStr">
        <is>
          <t>m2</t>
        </is>
      </c>
      <c r="D9" s="34" t="n">
        <v>16</v>
      </c>
      <c r="E9" s="34" t="n">
        <v>13.4</v>
      </c>
      <c r="F9" s="34" t="n">
        <v>16.37</v>
      </c>
      <c r="G9" s="22">
        <f>E9+F9</f>
        <v/>
      </c>
      <c r="H9" s="22">
        <f>D9*G9</f>
        <v/>
      </c>
    </row>
    <row r="10" ht="94.40000000000001" customHeight="1">
      <c r="A10" s="33" t="inlineStr">
        <is>
          <t>07.003</t>
        </is>
      </c>
      <c r="B10" s="21" t="inlineStr">
        <is>
          <t>Tabicón de ladrillo cerámico hueco doble 24x11,5x7 cm, recibido con mortero M5 de cemento CEM II/A-L 32,5 N, con plastificante, incluso emparchado de pilares y cantos de forjado con ladrillo hueco sencillo de 4 cm de espesor, replanteo, nivelación y aplomado, rejuntado y humedecido de las piezas; construida según CTE/DB-SE-F. Incluso materiales complementarios, medios auxiliares, mano de obra especializada y ayudas. Medida a cinta corrida.</t>
        </is>
      </c>
      <c r="C10" s="33" t="inlineStr">
        <is>
          <t>m2</t>
        </is>
      </c>
      <c r="D10" s="34" t="n">
        <v>282.96</v>
      </c>
      <c r="E10" s="34" t="n">
        <v>10.85</v>
      </c>
      <c r="F10" s="34" t="n">
        <v>13.25</v>
      </c>
      <c r="G10" s="22">
        <f>E10+F10</f>
        <v/>
      </c>
      <c r="H10" s="22">
        <f>D10*G10</f>
        <v/>
      </c>
    </row>
    <row r="11" ht="108.8" customHeight="1">
      <c r="A11" s="35" t="inlineStr">
        <is>
          <t>07.MED</t>
        </is>
      </c>
      <c r="B11" s="24" t="inlineStr">
        <is>
          <t>División capuchina medianeras formada por doble tabicón de ladrillo cerámico hueco doble 24x11,5x7 cm, recibido con mortero M5 de cemento CEM II/A-L 32,5 N, con plastificante, con aislamiento interior con panel de lana mineral de roca de 6,5 cm de espesor, incluso emparchado de pilares y cantos de forjado con ladrillo hueco sencillo de 4 cm de espesor, replanteo, nivelación y aplomado, rejuntado y humedecido de las piezas; construida según CTE/DB-SE-F. Incluso bandas elásticas perimetrales (inferi.</t>
        </is>
      </c>
      <c r="C11" s="35" t="inlineStr">
        <is>
          <t>m2</t>
        </is>
      </c>
      <c r="D11" s="34" t="n">
        <v>106.15</v>
      </c>
      <c r="E11" s="34" t="n">
        <v>33.6</v>
      </c>
      <c r="F11" s="34" t="n">
        <v>41.07</v>
      </c>
      <c r="G11" s="22">
        <f>E11+F11</f>
        <v/>
      </c>
      <c r="H11" s="22">
        <f>D11*G11</f>
        <v/>
      </c>
    </row>
    <row r="12" ht="108.8" customHeight="1">
      <c r="A12" s="33" t="inlineStr">
        <is>
          <t>06FACH001</t>
        </is>
      </c>
      <c r="B12" s="21" t="inlineStr">
        <is>
          <t>Fábrica de ladrillo capuchina, formada de cítara de ladrillo macizo perforado de 25x12x7cm., recibido con mortero M-40 (1:6) con plastificante, enfoscada interiormente con mortero de cemento hidrofugo 1:4, aislamiento con panel de lana mineral de roca espesor 12 cm, camara de aire, y tabicon de ladrillo hueco doble de 5,5 cm. recibido con mortero de cemento M-40 (1:6) con plastificante; ejecutando las mochetas con ladrillo perforado y dinteles con doble vigueta de hormigón armado, incluso p.p. d.</t>
        </is>
      </c>
      <c r="C12" s="33" t="inlineStr">
        <is>
          <t>m2</t>
        </is>
      </c>
      <c r="D12" s="34" t="n">
        <v>750.2</v>
      </c>
      <c r="E12" s="34" t="n">
        <v>37.73</v>
      </c>
      <c r="F12" s="34" t="n">
        <v>46.11</v>
      </c>
      <c r="G12" s="22">
        <f>E12+F12</f>
        <v/>
      </c>
      <c r="H12" s="22">
        <f>D12*G12</f>
        <v/>
      </c>
    </row>
    <row r="13" ht="8" customHeight="1"/>
    <row r="14" ht="28" customHeight="1">
      <c r="A14" s="36" t="inlineStr">
        <is>
          <t>SUBTOTAL CAP.06</t>
        </is>
      </c>
      <c r="B14" s="58" t="n"/>
      <c r="C14" s="57" t="n"/>
      <c r="D14" s="37" t="n"/>
      <c r="E14" s="38">
        <f>SUMPRODUCT(D4:D12,E4:E12)</f>
        <v/>
      </c>
      <c r="F14" s="38">
        <f>SUMPRODUCT(D4:D12,F4:F12)</f>
        <v/>
      </c>
      <c r="G14" s="37" t="n"/>
      <c r="H14" s="38">
        <f>SUM(H4:H12)</f>
        <v/>
      </c>
    </row>
  </sheetData>
  <sheetProtection selectLockedCells="0" selectUnlockedCells="0" sheet="1" objects="0" insertRows="0" insertHyperlinks="1" autoFilter="1" scenarios="0" formatColumns="0" deleteColumns="0" insertColumns="0" pivotTables="1" deleteRows="0" formatCells="0" formatRows="0" sort="1"/>
  <mergeCells count="2">
    <mergeCell ref="A14:C14"/>
    <mergeCell ref="A1:H1"/>
  </mergeCells>
  <pageMargins left="0.75" right="0.75" top="1" bottom="1" header="0.5" footer="0.5"/>
  <headerFooter>
    <oddHeader/>
    <oddFooter>&amp;CEJEMPLO · Motor de Presupuestos · motordepresupuestos.com</oddFooter>
    <evenHeader/>
    <evenFooter/>
    <firstHeader/>
    <firstFooter/>
  </headerFooter>
</worksheet>
</file>

<file path=xl/worksheets/sheet9.xml><?xml version="1.0" encoding="utf-8"?>
<worksheet xmlns="http://schemas.openxmlformats.org/spreadsheetml/2006/main">
  <sheetPr>
    <outlinePr summaryBelow="1" summaryRight="1"/>
    <pageSetUpPr/>
  </sheetPr>
  <dimension ref="A1:H7"/>
  <sheetViews>
    <sheetView showGridLines="0" workbookViewId="0">
      <pane ySplit="3" topLeftCell="A4" activePane="bottomLeft" state="frozen"/>
      <selection pane="bottomLeft" activeCell="A1" sqref="A1"/>
    </sheetView>
  </sheetViews>
  <sheetFormatPr baseColWidth="8" defaultRowHeight="15"/>
  <cols>
    <col width="16" customWidth="1" min="1" max="1"/>
    <col width="70" customWidth="1" min="2" max="2"/>
    <col width="8" customWidth="1" min="3" max="3"/>
    <col width="12" customWidth="1" min="4" max="4"/>
    <col width="12" customWidth="1" min="5" max="5"/>
    <col width="12" customWidth="1" min="6" max="6"/>
    <col width="12" customWidth="1" min="7" max="7"/>
    <col width="14" customWidth="1" min="8" max="8"/>
  </cols>
  <sheetData>
    <row r="1" ht="28" customHeight="1">
      <c r="A1" s="32" t="inlineStr">
        <is>
          <t>CAP.07 · CUBIERTAS</t>
        </is>
      </c>
    </row>
    <row r="2" ht="8" customHeight="1"/>
    <row r="3" ht="28" customHeight="1">
      <c r="A3" s="19" t="inlineStr">
        <is>
          <t>CODIGO</t>
        </is>
      </c>
      <c r="B3" s="19" t="inlineStr">
        <is>
          <t>DESCRIPCION</t>
        </is>
      </c>
      <c r="C3" s="19" t="inlineStr">
        <is>
          <t>UD</t>
        </is>
      </c>
      <c r="D3" s="19" t="inlineStr">
        <is>
          <t>CANTIDAD</t>
        </is>
      </c>
      <c r="E3" s="19" t="inlineStr">
        <is>
          <t>P.MAT (€)</t>
        </is>
      </c>
      <c r="F3" s="19" t="inlineStr">
        <is>
          <t>P.MO (€)</t>
        </is>
      </c>
      <c r="G3" s="19" t="inlineStr">
        <is>
          <t>P.TOTAL (€)</t>
        </is>
      </c>
      <c r="H3" s="19" t="inlineStr">
        <is>
          <t>IMPORTE (€)</t>
        </is>
      </c>
    </row>
    <row r="4" ht="108.8" customHeight="1">
      <c r="A4" s="33" t="inlineStr">
        <is>
          <t>E09PAF040</t>
        </is>
      </c>
      <c r="B4" s="21" t="inlineStr">
        <is>
          <t>Faldón de azotea transitable formada por: Formación de pendiente con hormigón celular/mortero aligerado, maestras de ladrillo de espesor max 10 cm., Capa de mortero de regularización de cemento m5 de espesor medio 2 cm, lámina de impermeabilización asfáltica no adherida de 0,15 cm de espesor de 4 kg/m², lámina geotexttil, aislamiento térmico con panel aislante de poliestireno extrusionado de 80 mm de espesor y densidad 25 kg/m³, de juntas escalonadas a media madera, lámina geotextil de poliester.</t>
        </is>
      </c>
      <c r="C4" s="33" t="inlineStr">
        <is>
          <t>m2</t>
        </is>
      </c>
      <c r="D4" s="34" t="n">
        <v>174.7</v>
      </c>
      <c r="E4" s="34" t="n">
        <v>50.7</v>
      </c>
      <c r="F4" s="34" t="n">
        <v>41.49</v>
      </c>
      <c r="G4" s="22">
        <f>E4+F4</f>
        <v/>
      </c>
      <c r="H4" s="22">
        <f>D4*G4</f>
        <v/>
      </c>
    </row>
    <row r="5" ht="108.8" customHeight="1">
      <c r="A5" s="35" t="inlineStr">
        <is>
          <t>E09PAF042</t>
        </is>
      </c>
      <c r="B5" s="24" t="inlineStr">
        <is>
          <t>Faldón de azotea invertida no transitable formada por: Formación de pendiente con hormigón celular/mortero aligerado, maestras de ladrillo de espesor max 10 cm., Capa de mortero de regularización de cemento M5 de espesor medio 2 cm, lámina de impermeabilización asfáltica no adherida de 0,15 cm de espesor de 4 kg/m², capa de mortero de protección, aislamiento térmico con panel aislante de poliestireno extrusionado de 50 mm de espesor y densidad 25 kg/m³, de juntas escalonadas a media madera, teji.</t>
        </is>
      </c>
      <c r="C5" s="35" t="inlineStr">
        <is>
          <t>m2</t>
        </is>
      </c>
      <c r="D5" s="34" t="n">
        <v>111.5</v>
      </c>
      <c r="E5" s="34" t="n">
        <v>38.64</v>
      </c>
      <c r="F5" s="34" t="n">
        <v>31.61</v>
      </c>
      <c r="G5" s="22">
        <f>E5+F5</f>
        <v/>
      </c>
      <c r="H5" s="22">
        <f>D5*G5</f>
        <v/>
      </c>
    </row>
    <row r="6" ht="8" customHeight="1"/>
    <row r="7" ht="28" customHeight="1">
      <c r="A7" s="36" t="inlineStr">
        <is>
          <t>SUBTOTAL CAP.07</t>
        </is>
      </c>
      <c r="B7" s="58" t="n"/>
      <c r="C7" s="57" t="n"/>
      <c r="D7" s="37" t="n"/>
      <c r="E7" s="38">
        <f>SUMPRODUCT(D4:D5,E4:E5)</f>
        <v/>
      </c>
      <c r="F7" s="38">
        <f>SUMPRODUCT(D4:D5,F4:F5)</f>
        <v/>
      </c>
      <c r="G7" s="37" t="n"/>
      <c r="H7" s="38">
        <f>SUM(H4:H5)</f>
        <v/>
      </c>
    </row>
  </sheetData>
  <sheetProtection selectLockedCells="0" selectUnlockedCells="0" sheet="1" objects="0" insertRows="0" insertHyperlinks="1" autoFilter="1" scenarios="0" formatColumns="0" deleteColumns="0" insertColumns="0" pivotTables="1" deleteRows="0" formatCells="0" formatRows="0" sort="1"/>
  <mergeCells count="2">
    <mergeCell ref="A7:C7"/>
    <mergeCell ref="A1:H1"/>
  </mergeCells>
  <pageMargins left="0.75" right="0.75" top="1" bottom="1" header="0.5" footer="0.5"/>
  <headerFooter>
    <oddHeader/>
    <oddFooter>&amp;CEJEMPLO · Motor de Presupuestos · motordepresupuestos.com</oddFooter>
    <evenHeader/>
    <evenFooter/>
    <firstHeader/>
    <firstFooter/>
  </headerFooter>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Oficina Técnica de Presupuestos</dc:creator>
  <dc:title xmlns:dc="http://purl.org/dc/elements/1.1/">Presupuesto BK24074 — Edificio Albacerrado, Tarifa (Cádiz)</dc:title>
  <dc:description xmlns:dc="http://purl.org/dc/elements/1.1/">Presupuesto técnico V1.6 del proyecto BK24074 Edificio de Apartamentos Turísticos Albacerrado, Tarifa (Cádiz). Promotor: EXTREME IN HOUSE TARIFA S.L. Arquitecto: Juan Fernández Segura. 9 apartamentos + 9 plazas garaje, 871,01 m² construidos. Precios mercado 2026, Cádiz +3%.</dc:description>
  <dc:subject xmlns:dc="http://purl.org/dc/elements/1.1/">Construcción — Proyecto Básico y de Ejecución V1.6</dc:subject>
  <dcterms:created xmlns:dcterms="http://purl.org/dc/terms/" xmlns:xsi="http://www.w3.org/2001/XMLSchema-instance" xsi:type="dcterms:W3CDTF">2026-05-20T18:09:32Z</dcterms:created>
  <dcterms:modified xmlns:dcterms="http://purl.org/dc/terms/" xmlns:xsi="http://www.w3.org/2001/XMLSchema-instance" xsi:type="dcterms:W3CDTF">2026-06-02T18:04:06Z</dcterms:modified>
  <cp:lastModifiedBy>Oficina Técnica de Presupuestos</cp:lastModifiedBy>
  <cp:keywords>presupuesto, construcción, apartamentos turísticos, Tarifa, Cádiz, 2026</cp:keywords>
</cp:coreProperties>
</file>